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sumo SC" sheetId="1" state="visible" r:id="rId2"/>
    <sheet name="Primeira Instância" sheetId="2" state="visible" r:id="rId3"/>
    <sheet name="Segunda Instância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<sst xmlns="http://schemas.openxmlformats.org/spreadsheetml/2006/main" count="267" uniqueCount="65">
  <si>
    <t xml:space="preserve">Tribunal Regional Eleitoral de Santa Catarina - Resumo SC</t>
  </si>
  <si>
    <t xml:space="preserve">Metas Nacionais</t>
  </si>
  <si>
    <t xml:space="preserve">Meta 1</t>
  </si>
  <si>
    <t xml:space="preserve">Não Criminais</t>
  </si>
  <si>
    <t xml:space="preserve">Cd CNJ</t>
  </si>
  <si>
    <t xml:space="preserve">jan</t>
  </si>
  <si>
    <t xml:space="preserve">fev</t>
  </si>
  <si>
    <t xml:space="preserve">mar</t>
  </si>
  <si>
    <t xml:space="preserve">abr</t>
  </si>
  <si>
    <t xml:space="preserve">mai</t>
  </si>
  <si>
    <t xml:space="preserve">jun</t>
  </si>
  <si>
    <t xml:space="preserve">jul</t>
  </si>
  <si>
    <t xml:space="preserve">ago</t>
  </si>
  <si>
    <t xml:space="preserve">set</t>
  </si>
  <si>
    <t xml:space="preserve">out</t>
  </si>
  <si>
    <t xml:space="preserve">nov</t>
  </si>
  <si>
    <t xml:space="preserve">dez</t>
  </si>
  <si>
    <t xml:space="preserve">total</t>
  </si>
  <si>
    <t xml:space="preserve">- Distribuídos</t>
  </si>
  <si>
    <t xml:space="preserve">P1.1</t>
  </si>
  <si>
    <t xml:space="preserve">- Julgados</t>
  </si>
  <si>
    <t xml:space="preserve">P1.3</t>
  </si>
  <si>
    <t xml:space="preserve">- Cancelados/Redistribuídos</t>
  </si>
  <si>
    <t xml:space="preserve">P1.5</t>
  </si>
  <si>
    <t xml:space="preserve">Criminais</t>
  </si>
  <si>
    <t xml:space="preserve">P1.2</t>
  </si>
  <si>
    <t xml:space="preserve">P1.4</t>
  </si>
  <si>
    <t xml:space="preserve">P1.6</t>
  </si>
  <si>
    <t xml:space="preserve">Percentual de cumprimento da meta</t>
  </si>
  <si>
    <t xml:space="preserve">Meta 2</t>
  </si>
  <si>
    <t xml:space="preserve">saldo</t>
  </si>
  <si>
    <t xml:space="preserve">- Distribuídos e não julgados (até 31/12/2015)</t>
  </si>
  <si>
    <t xml:space="preserve">P2.1</t>
  </si>
  <si>
    <t xml:space="preserve">- Distribuídos até 31/12/2015 e não julgados até 31/12/2016 que entraram na meta</t>
  </si>
  <si>
    <t xml:space="preserve">P2.4</t>
  </si>
  <si>
    <t xml:space="preserve">- Distribuídos até 31/12/2015 e não julgados até 31/12/2016 que saíram da meta</t>
  </si>
  <si>
    <t xml:space="preserve">P2.7</t>
  </si>
  <si>
    <t xml:space="preserve">- Distribuídos até 31/12/2015 julgados em 2017</t>
  </si>
  <si>
    <t xml:space="preserve">P2.10</t>
  </si>
  <si>
    <t xml:space="preserve">- Total de processos julgados até 31/12/2016</t>
  </si>
  <si>
    <t xml:space="preserve">P2.13</t>
  </si>
  <si>
    <t xml:space="preserve">P2.2</t>
  </si>
  <si>
    <t xml:space="preserve">P2.5</t>
  </si>
  <si>
    <t xml:space="preserve">P2.8</t>
  </si>
  <si>
    <t xml:space="preserve">P2.11</t>
  </si>
  <si>
    <t xml:space="preserve">P2.14</t>
  </si>
  <si>
    <t xml:space="preserve">Metas Específicas</t>
  </si>
  <si>
    <t xml:space="preserve">Quadrimestres</t>
  </si>
  <si>
    <t xml:space="preserve">Processos prioritários</t>
  </si>
  <si>
    <r>
      <rPr>
        <sz val="11"/>
        <color rgb="FF000000"/>
        <rFont val="Calibri"/>
        <family val="2"/>
        <charset val="1"/>
      </rPr>
      <t xml:space="preserve">1</t>
    </r>
    <r>
      <rPr>
        <vertAlign val="superscript"/>
        <sz val="11"/>
        <color rgb="FF000000"/>
        <rFont val="Calibri"/>
        <family val="2"/>
        <charset val="1"/>
      </rPr>
      <t xml:space="preserve">o</t>
    </r>
  </si>
  <si>
    <r>
      <rPr>
        <sz val="11"/>
        <color rgb="FF000000"/>
        <rFont val="Calibri"/>
        <family val="2"/>
        <charset val="1"/>
      </rPr>
      <t xml:space="preserve">2</t>
    </r>
    <r>
      <rPr>
        <vertAlign val="superscript"/>
        <sz val="11"/>
        <color rgb="FF000000"/>
        <rFont val="Calibri"/>
        <family val="2"/>
        <charset val="1"/>
      </rPr>
      <t xml:space="preserve">o</t>
    </r>
    <r>
      <rPr>
        <sz val="11"/>
        <color rgb="FF000000"/>
        <rFont val="Calibri"/>
        <family val="2"/>
        <charset val="1"/>
      </rPr>
      <t xml:space="preserve"> </t>
    </r>
  </si>
  <si>
    <r>
      <rPr>
        <sz val="11"/>
        <color rgb="FF000000"/>
        <rFont val="Calibri"/>
        <family val="2"/>
        <charset val="1"/>
      </rPr>
      <t xml:space="preserve">3</t>
    </r>
    <r>
      <rPr>
        <vertAlign val="superscript"/>
        <sz val="11"/>
        <color rgb="FF000000"/>
        <rFont val="Calibri"/>
        <family val="2"/>
        <charset val="1"/>
      </rPr>
      <t xml:space="preserve">o</t>
    </r>
    <r>
      <rPr>
        <sz val="11"/>
        <color rgb="FF000000"/>
        <rFont val="Calibri"/>
        <family val="2"/>
        <charset val="1"/>
      </rPr>
      <t xml:space="preserve"> </t>
    </r>
  </si>
  <si>
    <t xml:space="preserve">- Distribuídos e não julgados antes do período de referência</t>
  </si>
  <si>
    <t xml:space="preserve">P1</t>
  </si>
  <si>
    <t xml:space="preserve">- Distribuídos e julgados dentro do período de referência</t>
  </si>
  <si>
    <t xml:space="preserve">P2 </t>
  </si>
  <si>
    <t xml:space="preserve">- Distribuídos e julgados no período de referência com prazo após o período de referência</t>
  </si>
  <si>
    <t xml:space="preserve">P3</t>
  </si>
  <si>
    <t xml:space="preserve">- Total julgados no período de referência, fora do prazo</t>
  </si>
  <si>
    <t xml:space="preserve">P4 </t>
  </si>
  <si>
    <t xml:space="preserve">- Total não julgados no período de referência</t>
  </si>
  <si>
    <t xml:space="preserve">P5</t>
  </si>
  <si>
    <t xml:space="preserve">Tribunal Regional Eleitoral de Santa Catarina – Primeira Instância</t>
  </si>
  <si>
    <t xml:space="preserve">- Total julgados não julgados no período de referência</t>
  </si>
  <si>
    <t xml:space="preserve">Tribunal Regional Eleitoral de Santa Catarina – Segunda Instância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</si>
</sst>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#,##0.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4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9" activeCellId="0" sqref="C19"/>
    </sheetView>
  </sheetViews>
  <sheetFormatPr defaultRowHeight="15" zeroHeight="false" outlineLevelRow="0" outlineLevelCol="0"/>
  <cols>
    <col collapsed="false" customWidth="true" hidden="false" outlineLevel="0" max="1" min="1" style="0" width="72.29"/>
    <col collapsed="false" customWidth="true" hidden="false" outlineLevel="0" max="1025" min="2" style="0" width="8.71"/>
  </cols>
  <sheetData>
    <row r="1" customFormat="false" ht="22.05" hidden="false" customHeight="false" outlineLevel="0" collapsed="false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</row>
    <row r="2" customFormat="false" ht="19.7" hidden="false" customHeight="false" outlineLevel="0" collapsed="false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7.35" hidden="false" customHeight="false" outlineLevel="0" collapsed="false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customFormat="false" ht="13.8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customFormat="false" ht="15" hidden="false" customHeight="false" outlineLevel="0" collapsed="false">
      <c r="A5" s="6" t="s">
        <v>3</v>
      </c>
      <c r="B5" s="6" t="s">
        <v>4</v>
      </c>
      <c r="C5" s="6"/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6" t="s">
        <v>16</v>
      </c>
      <c r="P5" s="6" t="s">
        <v>17</v>
      </c>
      <c r="Q5" s="2"/>
    </row>
    <row r="6" customFormat="false" ht="13.8" hidden="false" customHeight="false" outlineLevel="0" collapsed="false">
      <c r="A6" s="2" t="s">
        <v>18</v>
      </c>
      <c r="B6" s="2" t="s">
        <v>19</v>
      </c>
      <c r="C6" s="2"/>
      <c r="D6" s="2" t="n">
        <f aca="false">'Primeira Instância'!D6 + 'Segunda Instância'!D6</f>
        <v>9072</v>
      </c>
      <c r="E6" s="2" t="n">
        <f aca="false">'Primeira Instância'!E6 + 'Segunda Instância'!E6</f>
        <v>213</v>
      </c>
      <c r="F6" s="2" t="n">
        <f aca="false">'Primeira Instância'!F6 + 'Segunda Instância'!F6</f>
        <v>149</v>
      </c>
      <c r="G6" s="2" t="n">
        <f aca="false">'Primeira Instância'!G6 + 'Segunda Instância'!G6</f>
        <v>344</v>
      </c>
      <c r="H6" s="2" t="n">
        <f aca="false">'Primeira Instância'!H6 + 'Segunda Instância'!H6</f>
        <v>1639</v>
      </c>
      <c r="I6" s="2" t="n">
        <f aca="false">'Primeira Instância'!I6 + 'Segunda Instância'!I6</f>
        <v>498</v>
      </c>
      <c r="J6" s="2" t="n">
        <f aca="false">'Primeira Instância'!J6 + 'Segunda Instância'!J6</f>
        <v>281</v>
      </c>
      <c r="K6" s="2" t="n">
        <f aca="false">'Primeira Instância'!K6 + 'Segunda Instância'!K6</f>
        <v>166</v>
      </c>
      <c r="L6" s="2" t="n">
        <f aca="false">'Primeira Instância'!L6 + 'Segunda Instância'!L6</f>
        <v>131</v>
      </c>
      <c r="M6" s="2" t="n">
        <f aca="false">'Primeira Instância'!M6 + 'Segunda Instância'!M6</f>
        <v>117</v>
      </c>
      <c r="N6" s="2" t="n">
        <f aca="false">'Primeira Instância'!N6 + 'Segunda Instância'!N6</f>
        <v>169</v>
      </c>
      <c r="O6" s="2" t="n">
        <f aca="false">'Primeira Instância'!O6 + 'Segunda Instância'!O6</f>
        <v>138</v>
      </c>
      <c r="P6" s="2" t="n">
        <f aca="false">SUM(D6:O6)</f>
        <v>12917</v>
      </c>
      <c r="Q6" s="2"/>
    </row>
    <row r="7" customFormat="false" ht="13.8" hidden="false" customHeight="false" outlineLevel="0" collapsed="false">
      <c r="A7" s="2" t="s">
        <v>20</v>
      </c>
      <c r="B7" s="2" t="s">
        <v>21</v>
      </c>
      <c r="C7" s="2"/>
      <c r="D7" s="2" t="n">
        <f aca="false">'Primeira Instância'!D7 + 'Segunda Instância'!D7</f>
        <v>585</v>
      </c>
      <c r="E7" s="2" t="n">
        <f aca="false">'Primeira Instância'!E7 + 'Segunda Instância'!E7</f>
        <v>1873</v>
      </c>
      <c r="F7" s="2" t="n">
        <f aca="false">'Primeira Instância'!F7 + 'Segunda Instância'!F7</f>
        <v>1980</v>
      </c>
      <c r="G7" s="2" t="n">
        <f aca="false">'Primeira Instância'!G7 + 'Segunda Instância'!G7</f>
        <v>2066</v>
      </c>
      <c r="H7" s="2" t="n">
        <f aca="false">'Primeira Instância'!H7 + 'Segunda Instância'!H7</f>
        <v>1767</v>
      </c>
      <c r="I7" s="2" t="n">
        <f aca="false">'Primeira Instância'!I7 + 'Segunda Instância'!I7</f>
        <v>1451</v>
      </c>
      <c r="J7" s="2" t="n">
        <f aca="false">'Primeira Instância'!J7 + 'Segunda Instância'!J7</f>
        <v>1051</v>
      </c>
      <c r="K7" s="2" t="n">
        <f aca="false">'Primeira Instância'!K7 + 'Segunda Instância'!K7</f>
        <v>946</v>
      </c>
      <c r="L7" s="2" t="n">
        <f aca="false">'Primeira Instância'!L7 + 'Segunda Instância'!L7</f>
        <v>739</v>
      </c>
      <c r="M7" s="2" t="n">
        <f aca="false">'Primeira Instância'!M7 + 'Segunda Instância'!M7</f>
        <v>825</v>
      </c>
      <c r="N7" s="2" t="n">
        <f aca="false">'Primeira Instância'!N7 + 'Segunda Instância'!N7</f>
        <v>748</v>
      </c>
      <c r="O7" s="2" t="n">
        <f aca="false">'Primeira Instância'!O7 + 'Segunda Instância'!O7</f>
        <v>178</v>
      </c>
      <c r="P7" s="2" t="n">
        <f aca="false">SUM(D7:O7)</f>
        <v>14209</v>
      </c>
      <c r="Q7" s="2"/>
    </row>
    <row r="8" customFormat="false" ht="13.8" hidden="false" customHeight="false" outlineLevel="0" collapsed="false">
      <c r="A8" s="2" t="s">
        <v>22</v>
      </c>
      <c r="B8" s="2" t="s">
        <v>23</v>
      </c>
      <c r="C8" s="2"/>
      <c r="D8" s="2" t="n">
        <f aca="false">'Primeira Instância'!D8 + 'Segunda Instância'!D8</f>
        <v>65</v>
      </c>
      <c r="E8" s="2" t="n">
        <f aca="false">'Primeira Instância'!E8 + 'Segunda Instância'!E8</f>
        <v>0</v>
      </c>
      <c r="F8" s="2" t="n">
        <f aca="false">'Primeira Instância'!F8 + 'Segunda Instância'!F8</f>
        <v>0</v>
      </c>
      <c r="G8" s="2" t="n">
        <f aca="false">'Primeira Instância'!G8 + 'Segunda Instância'!G8</f>
        <v>0</v>
      </c>
      <c r="H8" s="2" t="n">
        <f aca="false">'Primeira Instância'!H8 + 'Segunda Instância'!H8</f>
        <v>0</v>
      </c>
      <c r="I8" s="2" t="n">
        <f aca="false">'Primeira Instância'!I8 + 'Segunda Instância'!I8</f>
        <v>1</v>
      </c>
      <c r="J8" s="2" t="n">
        <f aca="false">'Primeira Instância'!J8 + 'Segunda Instância'!J8</f>
        <v>1</v>
      </c>
      <c r="K8" s="2" t="n">
        <f aca="false">'Primeira Instância'!K8 + 'Segunda Instância'!K8</f>
        <v>0</v>
      </c>
      <c r="L8" s="2" t="n">
        <f aca="false">'Primeira Instância'!L8 + 'Segunda Instância'!L8</f>
        <v>1</v>
      </c>
      <c r="M8" s="2" t="n">
        <f aca="false">'Primeira Instância'!M8 + 'Segunda Instância'!M8</f>
        <v>26</v>
      </c>
      <c r="N8" s="2" t="n">
        <f aca="false">'Primeira Instância'!N8 + 'Segunda Instância'!N8</f>
        <v>7</v>
      </c>
      <c r="O8" s="2" t="n">
        <f aca="false">'Primeira Instância'!O8 + 'Segunda Instância'!O8</f>
        <v>1</v>
      </c>
      <c r="P8" s="2" t="n">
        <f aca="false">SUM(D8:O8)</f>
        <v>102</v>
      </c>
      <c r="Q8" s="2"/>
    </row>
    <row r="9" customFormat="false" ht="15" hidden="false" customHeight="false" outlineLevel="0" collapsed="false">
      <c r="A9" s="6" t="s">
        <v>24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customFormat="false" ht="13.8" hidden="false" customHeight="false" outlineLevel="0" collapsed="false">
      <c r="A10" s="2" t="s">
        <v>18</v>
      </c>
      <c r="B10" s="2" t="s">
        <v>25</v>
      </c>
      <c r="C10" s="2"/>
      <c r="D10" s="2" t="n">
        <f aca="false">'Primeira Instância'!D10 + 'Segunda Instância'!D10</f>
        <v>24</v>
      </c>
      <c r="E10" s="2" t="n">
        <f aca="false">'Primeira Instância'!E10 + 'Segunda Instância'!E10</f>
        <v>17</v>
      </c>
      <c r="F10" s="2" t="n">
        <f aca="false">'Primeira Instância'!F10 + 'Segunda Instância'!F10</f>
        <v>20</v>
      </c>
      <c r="G10" s="2" t="n">
        <f aca="false">'Primeira Instância'!G10 + 'Segunda Instância'!G10</f>
        <v>22</v>
      </c>
      <c r="H10" s="2" t="n">
        <f aca="false">'Primeira Instância'!H10 + 'Segunda Instância'!H10</f>
        <v>15</v>
      </c>
      <c r="I10" s="2" t="n">
        <f aca="false">'Primeira Instância'!I10 + 'Segunda Instância'!I10</f>
        <v>21</v>
      </c>
      <c r="J10" s="2" t="n">
        <f aca="false">'Primeira Instância'!J10 + 'Segunda Instância'!J10</f>
        <v>8</v>
      </c>
      <c r="K10" s="2" t="n">
        <f aca="false">'Primeira Instância'!K10 + 'Segunda Instância'!K10</f>
        <v>18</v>
      </c>
      <c r="L10" s="2" t="n">
        <f aca="false">'Primeira Instância'!L10 + 'Segunda Instância'!L10</f>
        <v>14</v>
      </c>
      <c r="M10" s="2" t="n">
        <f aca="false">'Primeira Instância'!M10 + 'Segunda Instância'!M10</f>
        <v>17</v>
      </c>
      <c r="N10" s="2" t="n">
        <f aca="false">'Primeira Instância'!N10 + 'Segunda Instância'!N10</f>
        <v>9</v>
      </c>
      <c r="O10" s="2" t="n">
        <f aca="false">'Primeira Instância'!O10 + 'Segunda Instância'!O10</f>
        <v>6</v>
      </c>
      <c r="P10" s="2" t="n">
        <f aca="false">SUM(D10:O10)</f>
        <v>191</v>
      </c>
      <c r="Q10" s="2"/>
    </row>
    <row r="11" customFormat="false" ht="13.8" hidden="false" customHeight="false" outlineLevel="0" collapsed="false">
      <c r="A11" s="2" t="s">
        <v>20</v>
      </c>
      <c r="B11" s="2" t="s">
        <v>26</v>
      </c>
      <c r="C11" s="2"/>
      <c r="D11" s="2" t="n">
        <f aca="false">'Primeira Instância'!D11 + 'Segunda Instância'!D11</f>
        <v>2</v>
      </c>
      <c r="E11" s="2" t="n">
        <f aca="false">'Primeira Instância'!E11 + 'Segunda Instância'!E11</f>
        <v>5</v>
      </c>
      <c r="F11" s="2" t="n">
        <f aca="false">'Primeira Instância'!F11 + 'Segunda Instância'!F11</f>
        <v>8</v>
      </c>
      <c r="G11" s="2" t="n">
        <f aca="false">'Primeira Instância'!G11 + 'Segunda Instância'!G11</f>
        <v>11</v>
      </c>
      <c r="H11" s="2" t="n">
        <f aca="false">'Primeira Instância'!H11 + 'Segunda Instância'!H11</f>
        <v>16</v>
      </c>
      <c r="I11" s="2" t="n">
        <f aca="false">'Primeira Instância'!I11 + 'Segunda Instância'!I11</f>
        <v>14</v>
      </c>
      <c r="J11" s="2" t="n">
        <f aca="false">'Primeira Instância'!J11 + 'Segunda Instância'!J11</f>
        <v>17</v>
      </c>
      <c r="K11" s="2" t="n">
        <f aca="false">'Primeira Instância'!K11 + 'Segunda Instância'!K11</f>
        <v>19</v>
      </c>
      <c r="L11" s="2" t="n">
        <f aca="false">'Primeira Instância'!L11 + 'Segunda Instância'!L11</f>
        <v>16</v>
      </c>
      <c r="M11" s="2" t="n">
        <f aca="false">'Primeira Instância'!M11 + 'Segunda Instância'!M11</f>
        <v>11</v>
      </c>
      <c r="N11" s="2" t="n">
        <f aca="false">'Primeira Instância'!N11 + 'Segunda Instância'!N11</f>
        <v>17</v>
      </c>
      <c r="O11" s="2" t="n">
        <f aca="false">'Primeira Instância'!O11 + 'Segunda Instância'!O11</f>
        <v>9</v>
      </c>
      <c r="P11" s="2" t="n">
        <f aca="false">SUM(D11:O11)</f>
        <v>145</v>
      </c>
      <c r="Q11" s="2"/>
    </row>
    <row r="12" customFormat="false" ht="13.8" hidden="false" customHeight="false" outlineLevel="0" collapsed="false">
      <c r="A12" s="2" t="s">
        <v>22</v>
      </c>
      <c r="B12" s="2" t="s">
        <v>27</v>
      </c>
      <c r="C12" s="2"/>
      <c r="D12" s="2" t="n">
        <f aca="false">'Primeira Instância'!D12 + 'Segunda Instância'!D12</f>
        <v>0</v>
      </c>
      <c r="E12" s="2" t="n">
        <f aca="false">'Primeira Instância'!E12 + 'Segunda Instância'!E12</f>
        <v>0</v>
      </c>
      <c r="F12" s="2" t="n">
        <f aca="false">'Primeira Instância'!F12 + 'Segunda Instância'!F12</f>
        <v>2</v>
      </c>
      <c r="G12" s="2" t="n">
        <f aca="false">'Primeira Instância'!G12 + 'Segunda Instância'!G12</f>
        <v>0</v>
      </c>
      <c r="H12" s="2" t="n">
        <f aca="false">'Primeira Instância'!H12 + 'Segunda Instância'!H12</f>
        <v>1</v>
      </c>
      <c r="I12" s="2" t="n">
        <f aca="false">'Primeira Instância'!I12 + 'Segunda Instância'!I12</f>
        <v>0</v>
      </c>
      <c r="J12" s="2" t="n">
        <f aca="false">'Primeira Instância'!J12 + 'Segunda Instância'!J12</f>
        <v>2</v>
      </c>
      <c r="K12" s="2" t="n">
        <f aca="false">'Primeira Instância'!K12 + 'Segunda Instância'!K12</f>
        <v>1</v>
      </c>
      <c r="L12" s="2" t="n">
        <f aca="false">'Primeira Instância'!L12 + 'Segunda Instância'!L12</f>
        <v>3</v>
      </c>
      <c r="M12" s="2" t="n">
        <f aca="false">'Primeira Instância'!M12 + 'Segunda Instância'!M12</f>
        <v>7</v>
      </c>
      <c r="N12" s="2" t="n">
        <f aca="false">'Primeira Instância'!N12 + 'Segunda Instância'!N12</f>
        <v>1</v>
      </c>
      <c r="O12" s="2" t="n">
        <f aca="false">'Primeira Instância'!O12 + 'Segunda Instância'!O12</f>
        <v>0</v>
      </c>
      <c r="P12" s="2" t="n">
        <f aca="false">SUM(D12:O12)</f>
        <v>17</v>
      </c>
      <c r="Q12" s="2"/>
    </row>
    <row r="13" customFormat="false" ht="13.8" hidden="false" customHeight="false" outlineLevel="0" collapsed="false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customFormat="false" ht="13.8" hidden="false" customHeight="false" outlineLevel="0" collapsed="false">
      <c r="A14" s="2" t="s">
        <v>28</v>
      </c>
      <c r="B14" s="2"/>
      <c r="C14" s="2"/>
      <c r="D14" s="7" t="n">
        <f aca="false">( SUM($D7:D7) + SUM($D11:D11) ) / (SUM($D6:D6) + SUM($D10:D10) + 1 - SUM($D8:D8) - SUM($D12:D12) ) * 100</f>
        <v>6.49911426040744</v>
      </c>
      <c r="E14" s="7" t="n">
        <f aca="false">( SUM($D7:E7) + SUM($D11:E11) ) / (SUM($D6:E6) + SUM($D10:E10) + 1 - SUM($D8:E8) - SUM($D12:E12) ) * 100</f>
        <v>26.6141222198229</v>
      </c>
      <c r="F14" s="7" t="n">
        <f aca="false">( SUM($D7:F7) + SUM($D11:F11) ) / (SUM($D6:F6) + SUM($D10:F10) + 1 - SUM($D8:F8) - SUM($D12:F12) ) * 100</f>
        <v>47.2266412132782</v>
      </c>
      <c r="G14" s="7" t="n">
        <f aca="false">( SUM($D7:G7) + SUM($D11:G11) ) / (SUM($D6:G6) + SUM($D10:G10) + 1 - SUM($D8:G8) - SUM($D12:G12) ) * 100</f>
        <v>66.6666666666667</v>
      </c>
      <c r="H14" s="7" t="n">
        <f aca="false">( SUM($D7:H7) + SUM($D11:H11) ) / (SUM($D6:H6) + SUM($D10:H10) + 1 - SUM($D8:H8) - SUM($D12:H12) ) * 100</f>
        <v>72.6153039832285</v>
      </c>
      <c r="I14" s="7" t="n">
        <f aca="false">( SUM($D7:I7) + SUM($D11:I11) ) / (SUM($D6:I6) + SUM($D10:I10) + 1 - SUM($D8:I8) - SUM($D12:I12) ) * 100</f>
        <v>81.7148587665051</v>
      </c>
      <c r="J14" s="7" t="n">
        <f aca="false">( SUM($D7:J7) + SUM($D11:J11) ) / (SUM($D6:J6) + SUM($D10:J10) + 1 - SUM($D8:J8) - SUM($D12:J12) ) * 100</f>
        <v>88.5243225595821</v>
      </c>
      <c r="K14" s="7" t="n">
        <f aca="false">( SUM($D7:K7) + SUM($D11:K11) ) / (SUM($D6:K6) + SUM($D10:K10) + 1 - SUM($D8:K8) - SUM($D12:K12) ) * 100</f>
        <v>94.9819059107358</v>
      </c>
      <c r="L14" s="7" t="n">
        <f aca="false">( SUM($D7:L7) + SUM($D11:L11) ) / (SUM($D6:L6) + SUM($D10:L10) + 1 - SUM($D8:L8) - SUM($D12:L12) ) * 100</f>
        <v>99.9204834605598</v>
      </c>
      <c r="M14" s="7" t="n">
        <f aca="false">( SUM($D7:M7) + SUM($D11:M11) ) / (SUM($D6:M6) + SUM($D10:M10) + 1 - SUM($D8:M8) - SUM($D12:M12) ) * 100</f>
        <v>105.719018695275</v>
      </c>
      <c r="N14" s="7" t="n">
        <f aca="false">( SUM($D7:N7) + SUM($D11:N11) ) / (SUM($D6:N6) + SUM($D10:N10) + 1 - SUM($D8:N8) - SUM($D12:N12) ) * 100</f>
        <v>110.274772320386</v>
      </c>
      <c r="O14" s="7" t="n">
        <f aca="false">( SUM($D7:O7) + SUM($D11:O11) ) / (SUM($D6:O6) + SUM($D10:O10) + 1 - SUM($D8:O8) - SUM($D12:O12) ) * 100</f>
        <v>110.50038491147</v>
      </c>
      <c r="P14" s="2"/>
      <c r="Q14" s="2"/>
    </row>
    <row r="15" customFormat="false" ht="13.8" hidden="false" customHeight="false" outlineLevel="0" collapsed="false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customFormat="false" ht="17.35" hidden="false" customHeight="false" outlineLevel="0" collapsed="false">
      <c r="A16" s="5" t="s">
        <v>29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3"/>
      <c r="M16" s="2"/>
      <c r="N16" s="2"/>
      <c r="O16" s="2"/>
      <c r="P16" s="2"/>
      <c r="Q16" s="2"/>
    </row>
    <row r="17" customFormat="false" ht="13.8" hidden="false" customHeight="false" outlineLevel="0" collapsed="false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3"/>
      <c r="M17" s="2"/>
      <c r="N17" s="2"/>
      <c r="O17" s="2"/>
      <c r="P17" s="2"/>
      <c r="Q17" s="2"/>
    </row>
    <row r="18" customFormat="false" ht="15" hidden="false" customHeight="false" outlineLevel="0" collapsed="false">
      <c r="A18" s="6" t="s">
        <v>3</v>
      </c>
      <c r="B18" s="6" t="s">
        <v>4</v>
      </c>
      <c r="C18" s="6" t="s">
        <v>30</v>
      </c>
      <c r="D18" s="6" t="s">
        <v>5</v>
      </c>
      <c r="E18" s="6" t="s">
        <v>6</v>
      </c>
      <c r="F18" s="6" t="s">
        <v>7</v>
      </c>
      <c r="G18" s="6" t="s">
        <v>8</v>
      </c>
      <c r="H18" s="6" t="s">
        <v>9</v>
      </c>
      <c r="I18" s="6" t="s">
        <v>10</v>
      </c>
      <c r="J18" s="6" t="s">
        <v>11</v>
      </c>
      <c r="K18" s="6" t="s">
        <v>12</v>
      </c>
      <c r="L18" s="6" t="s">
        <v>13</v>
      </c>
      <c r="M18" s="6" t="s">
        <v>14</v>
      </c>
      <c r="N18" s="6" t="s">
        <v>15</v>
      </c>
      <c r="O18" s="6" t="s">
        <v>16</v>
      </c>
      <c r="P18" s="6" t="s">
        <v>17</v>
      </c>
      <c r="Q18" s="2"/>
    </row>
    <row r="19" customFormat="false" ht="13.8" hidden="false" customHeight="false" outlineLevel="0" collapsed="false">
      <c r="A19" s="2" t="s">
        <v>31</v>
      </c>
      <c r="B19" s="2" t="s">
        <v>32</v>
      </c>
      <c r="C19" s="2" t="n">
        <f aca="false">'Primeira Instância'!C19 + 'Segunda Instância'!C19</f>
        <v>1299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customFormat="false" ht="13.8" hidden="false" customHeight="false" outlineLevel="0" collapsed="false">
      <c r="A20" s="2" t="s">
        <v>33</v>
      </c>
      <c r="B20" s="2" t="s">
        <v>34</v>
      </c>
      <c r="C20" s="2"/>
      <c r="D20" s="2" t="n">
        <f aca="false">'Primeira Instância'!D20 + 'Segunda Instância'!D20</f>
        <v>0</v>
      </c>
      <c r="E20" s="2" t="n">
        <f aca="false">'Primeira Instância'!E20 + 'Segunda Instância'!E20</f>
        <v>0</v>
      </c>
      <c r="F20" s="2" t="n">
        <f aca="false">'Primeira Instância'!F20 + 'Segunda Instância'!F20</f>
        <v>10</v>
      </c>
      <c r="G20" s="2" t="n">
        <f aca="false">'Primeira Instância'!G20 + 'Segunda Instância'!G20</f>
        <v>0</v>
      </c>
      <c r="H20" s="2" t="n">
        <f aca="false">'Primeira Instância'!H20 + 'Segunda Instância'!H20</f>
        <v>0</v>
      </c>
      <c r="I20" s="2" t="n">
        <f aca="false">'Primeira Instância'!I20 + 'Segunda Instância'!I20</f>
        <v>0</v>
      </c>
      <c r="J20" s="2" t="n">
        <f aca="false">'Primeira Instância'!J20 + 'Segunda Instância'!J20</f>
        <v>1</v>
      </c>
      <c r="K20" s="2" t="n">
        <f aca="false">'Primeira Instância'!K20 + 'Segunda Instância'!K20</f>
        <v>0</v>
      </c>
      <c r="L20" s="2" t="n">
        <f aca="false">'Primeira Instância'!L20 + 'Segunda Instância'!L20</f>
        <v>0</v>
      </c>
      <c r="M20" s="2" t="n">
        <f aca="false">'Primeira Instância'!M20 + 'Segunda Instância'!M20</f>
        <v>0</v>
      </c>
      <c r="N20" s="2" t="n">
        <f aca="false">'Primeira Instância'!N20 + 'Segunda Instância'!N20</f>
        <v>0</v>
      </c>
      <c r="O20" s="2" t="n">
        <f aca="false">'Primeira Instância'!O20 + 'Segunda Instância'!O20</f>
        <v>0</v>
      </c>
      <c r="P20" s="2" t="n">
        <f aca="false">SUM(D20:O20)</f>
        <v>11</v>
      </c>
      <c r="Q20" s="2"/>
    </row>
    <row r="21" customFormat="false" ht="13.8" hidden="false" customHeight="false" outlineLevel="0" collapsed="false">
      <c r="A21" s="2" t="s">
        <v>35</v>
      </c>
      <c r="B21" s="2" t="s">
        <v>36</v>
      </c>
      <c r="C21" s="2"/>
      <c r="D21" s="2" t="n">
        <f aca="false">'Primeira Instância'!D21 + 'Segunda Instância'!D21</f>
        <v>12</v>
      </c>
      <c r="E21" s="2" t="n">
        <f aca="false">'Primeira Instância'!E21 + 'Segunda Instância'!E21</f>
        <v>12</v>
      </c>
      <c r="F21" s="2" t="n">
        <f aca="false">'Primeira Instância'!F21 + 'Segunda Instância'!F21</f>
        <v>2</v>
      </c>
      <c r="G21" s="2" t="n">
        <f aca="false">'Primeira Instância'!G21 + 'Segunda Instância'!G21</f>
        <v>2</v>
      </c>
      <c r="H21" s="2" t="n">
        <f aca="false">'Primeira Instância'!H21 + 'Segunda Instância'!H21</f>
        <v>2</v>
      </c>
      <c r="I21" s="2" t="n">
        <f aca="false">'Primeira Instância'!I21 + 'Segunda Instância'!I21</f>
        <v>2</v>
      </c>
      <c r="J21" s="2" t="n">
        <f aca="false">'Primeira Instância'!J21 + 'Segunda Instância'!J21</f>
        <v>1</v>
      </c>
      <c r="K21" s="2" t="n">
        <f aca="false">'Primeira Instância'!K21 + 'Segunda Instância'!K21</f>
        <v>1</v>
      </c>
      <c r="L21" s="2" t="n">
        <f aca="false">'Primeira Instância'!L21 + 'Segunda Instância'!L21</f>
        <v>1</v>
      </c>
      <c r="M21" s="2" t="n">
        <f aca="false">'Primeira Instância'!M21 + 'Segunda Instância'!M21</f>
        <v>1</v>
      </c>
      <c r="N21" s="2" t="n">
        <f aca="false">'Primeira Instância'!N21 + 'Segunda Instância'!N21</f>
        <v>0</v>
      </c>
      <c r="O21" s="2" t="n">
        <f aca="false">'Primeira Instância'!O21 + 'Segunda Instância'!O21</f>
        <v>0</v>
      </c>
      <c r="P21" s="2" t="n">
        <f aca="false">SUM(D21:O21)</f>
        <v>36</v>
      </c>
      <c r="Q21" s="2"/>
    </row>
    <row r="22" customFormat="false" ht="13.8" hidden="false" customHeight="false" outlineLevel="0" collapsed="false">
      <c r="A22" s="2" t="s">
        <v>37</v>
      </c>
      <c r="B22" s="2" t="s">
        <v>38</v>
      </c>
      <c r="C22" s="2"/>
      <c r="D22" s="2" t="n">
        <f aca="false">'Primeira Instância'!D22 + 'Segunda Instância'!D22</f>
        <v>3</v>
      </c>
      <c r="E22" s="2" t="n">
        <f aca="false">'Primeira Instância'!E22 + 'Segunda Instância'!E22</f>
        <v>11</v>
      </c>
      <c r="F22" s="2" t="n">
        <f aca="false">'Primeira Instância'!F22 + 'Segunda Instância'!F22</f>
        <v>60</v>
      </c>
      <c r="G22" s="2" t="n">
        <f aca="false">'Primeira Instância'!G22 + 'Segunda Instância'!G22</f>
        <v>36</v>
      </c>
      <c r="H22" s="2" t="n">
        <f aca="false">'Primeira Instância'!H22 + 'Segunda Instância'!H22</f>
        <v>12</v>
      </c>
      <c r="I22" s="2" t="n">
        <f aca="false">'Primeira Instância'!I22 + 'Segunda Instância'!I22</f>
        <v>20</v>
      </c>
      <c r="J22" s="2" t="n">
        <f aca="false">'Primeira Instância'!J22 + 'Segunda Instância'!J22</f>
        <v>31</v>
      </c>
      <c r="K22" s="2" t="n">
        <f aca="false">'Primeira Instância'!K22 + 'Segunda Instância'!K22</f>
        <v>15</v>
      </c>
      <c r="L22" s="2" t="n">
        <f aca="false">'Primeira Instância'!L22 + 'Segunda Instância'!L22</f>
        <v>33</v>
      </c>
      <c r="M22" s="2" t="n">
        <f aca="false">'Primeira Instância'!M22 + 'Segunda Instância'!M22</f>
        <v>1</v>
      </c>
      <c r="N22" s="2" t="n">
        <f aca="false">'Primeira Instância'!N22 + 'Segunda Instância'!N22</f>
        <v>10</v>
      </c>
      <c r="O22" s="2" t="n">
        <f aca="false">'Primeira Instância'!O22 + 'Segunda Instância'!O22</f>
        <v>0</v>
      </c>
      <c r="P22" s="2" t="n">
        <f aca="false">SUM(D22:O22)</f>
        <v>232</v>
      </c>
      <c r="Q22" s="2"/>
    </row>
    <row r="23" customFormat="false" ht="13.8" hidden="false" customHeight="false" outlineLevel="0" collapsed="false">
      <c r="A23" s="2" t="s">
        <v>39</v>
      </c>
      <c r="B23" s="2" t="s">
        <v>40</v>
      </c>
      <c r="C23" s="2" t="n">
        <f aca="false">'Primeira Instância'!C23 + 'Segunda Instância'!C23</f>
        <v>954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customFormat="false" ht="15" hidden="false" customHeight="false" outlineLevel="0" collapsed="false">
      <c r="A24" s="6" t="s">
        <v>24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customFormat="false" ht="13.8" hidden="false" customHeight="false" outlineLevel="0" collapsed="false">
      <c r="A25" s="2" t="s">
        <v>31</v>
      </c>
      <c r="B25" s="2" t="s">
        <v>41</v>
      </c>
      <c r="C25" s="2" t="n">
        <f aca="false">'Primeira Instância'!C25 + 'Segunda Instância'!C25</f>
        <v>151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customFormat="false" ht="13.8" hidden="false" customHeight="false" outlineLevel="0" collapsed="false">
      <c r="A26" s="2" t="s">
        <v>33</v>
      </c>
      <c r="B26" s="2" t="s">
        <v>42</v>
      </c>
      <c r="C26" s="2"/>
      <c r="D26" s="2" t="n">
        <f aca="false">'Primeira Instância'!D26 + 'Segunda Instância'!D26</f>
        <v>0</v>
      </c>
      <c r="E26" s="2" t="n">
        <f aca="false">'Primeira Instância'!E26 + 'Segunda Instância'!E26</f>
        <v>0</v>
      </c>
      <c r="F26" s="2" t="n">
        <f aca="false">'Primeira Instância'!F26 + 'Segunda Instância'!F26</f>
        <v>0</v>
      </c>
      <c r="G26" s="2" t="n">
        <f aca="false">'Primeira Instância'!G26 + 'Segunda Instância'!G26</f>
        <v>0</v>
      </c>
      <c r="H26" s="2" t="n">
        <f aca="false">'Primeira Instância'!H26 + 'Segunda Instância'!H26</f>
        <v>0</v>
      </c>
      <c r="I26" s="2" t="n">
        <f aca="false">'Primeira Instância'!I26 + 'Segunda Instância'!I26</f>
        <v>1</v>
      </c>
      <c r="J26" s="2" t="n">
        <f aca="false">'Primeira Instância'!J26 + 'Segunda Instância'!J26</f>
        <v>0</v>
      </c>
      <c r="K26" s="2" t="n">
        <f aca="false">'Primeira Instância'!K26 + 'Segunda Instância'!K26</f>
        <v>0</v>
      </c>
      <c r="L26" s="2" t="n">
        <f aca="false">'Primeira Instância'!L26 + 'Segunda Instância'!L26</f>
        <v>0</v>
      </c>
      <c r="M26" s="2" t="n">
        <f aca="false">'Primeira Instância'!M26 + 'Segunda Instância'!M26</f>
        <v>0</v>
      </c>
      <c r="N26" s="2" t="n">
        <f aca="false">'Primeira Instância'!N26 + 'Segunda Instância'!N26</f>
        <v>0</v>
      </c>
      <c r="O26" s="2" t="n">
        <f aca="false">'Primeira Instância'!O26 + 'Segunda Instância'!O26</f>
        <v>0</v>
      </c>
      <c r="P26" s="2" t="n">
        <f aca="false">SUM(D26:O26)</f>
        <v>1</v>
      </c>
      <c r="Q26" s="2"/>
    </row>
    <row r="27" customFormat="false" ht="13.8" hidden="false" customHeight="false" outlineLevel="0" collapsed="false">
      <c r="A27" s="2" t="s">
        <v>35</v>
      </c>
      <c r="B27" s="2" t="s">
        <v>43</v>
      </c>
      <c r="C27" s="2"/>
      <c r="D27" s="2" t="n">
        <f aca="false">'Primeira Instância'!D27 + 'Segunda Instância'!D27</f>
        <v>1</v>
      </c>
      <c r="E27" s="2" t="n">
        <f aca="false">'Primeira Instância'!E27 + 'Segunda Instância'!E27</f>
        <v>1</v>
      </c>
      <c r="F27" s="2" t="n">
        <f aca="false">'Primeira Instância'!F27 + 'Segunda Instância'!F27</f>
        <v>1</v>
      </c>
      <c r="G27" s="2" t="n">
        <f aca="false">'Primeira Instância'!G27 + 'Segunda Instância'!G27</f>
        <v>3</v>
      </c>
      <c r="H27" s="2" t="n">
        <f aca="false">'Primeira Instância'!H27 + 'Segunda Instância'!H27</f>
        <v>3</v>
      </c>
      <c r="I27" s="2" t="n">
        <f aca="false">'Primeira Instância'!I27 + 'Segunda Instância'!I27</f>
        <v>2</v>
      </c>
      <c r="J27" s="2" t="n">
        <f aca="false">'Primeira Instância'!J27 + 'Segunda Instância'!J27</f>
        <v>3</v>
      </c>
      <c r="K27" s="2" t="n">
        <f aca="false">'Primeira Instância'!K27 + 'Segunda Instância'!K27</f>
        <v>3</v>
      </c>
      <c r="L27" s="2" t="n">
        <f aca="false">'Primeira Instância'!L27 + 'Segunda Instância'!L27</f>
        <v>3</v>
      </c>
      <c r="M27" s="2" t="n">
        <f aca="false">'Primeira Instância'!M27 + 'Segunda Instância'!M27</f>
        <v>4</v>
      </c>
      <c r="N27" s="2" t="n">
        <f aca="false">'Primeira Instância'!N27 + 'Segunda Instância'!N27</f>
        <v>1</v>
      </c>
      <c r="O27" s="2" t="n">
        <f aca="false">'Primeira Instância'!O27 + 'Segunda Instância'!O27</f>
        <v>0</v>
      </c>
      <c r="P27" s="2" t="n">
        <f aca="false">SUM(D27:O27)</f>
        <v>25</v>
      </c>
      <c r="Q27" s="2"/>
    </row>
    <row r="28" customFormat="false" ht="13.8" hidden="false" customHeight="false" outlineLevel="0" collapsed="false">
      <c r="A28" s="2" t="s">
        <v>37</v>
      </c>
      <c r="B28" s="2" t="s">
        <v>44</v>
      </c>
      <c r="C28" s="2"/>
      <c r="D28" s="2" t="n">
        <f aca="false">'Primeira Instância'!D28 + 'Segunda Instância'!D28</f>
        <v>1</v>
      </c>
      <c r="E28" s="2" t="n">
        <f aca="false">'Primeira Instância'!E28 + 'Segunda Instância'!E28</f>
        <v>2</v>
      </c>
      <c r="F28" s="2" t="n">
        <f aca="false">'Primeira Instância'!F28 + 'Segunda Instância'!F28</f>
        <v>1</v>
      </c>
      <c r="G28" s="2" t="n">
        <f aca="false">'Primeira Instância'!G28 + 'Segunda Instância'!G28</f>
        <v>6</v>
      </c>
      <c r="H28" s="2" t="n">
        <f aca="false">'Primeira Instância'!H28 + 'Segunda Instância'!H28</f>
        <v>2</v>
      </c>
      <c r="I28" s="2" t="n">
        <f aca="false">'Primeira Instância'!I28 + 'Segunda Instância'!I28</f>
        <v>2</v>
      </c>
      <c r="J28" s="2" t="n">
        <f aca="false">'Primeira Instância'!J28 + 'Segunda Instância'!J28</f>
        <v>3</v>
      </c>
      <c r="K28" s="2" t="n">
        <f aca="false">'Primeira Instância'!K28 + 'Segunda Instância'!K28</f>
        <v>4</v>
      </c>
      <c r="L28" s="2" t="n">
        <f aca="false">'Primeira Instância'!L28 + 'Segunda Instância'!L28</f>
        <v>4</v>
      </c>
      <c r="M28" s="2" t="n">
        <f aca="false">'Primeira Instância'!M28 + 'Segunda Instância'!M28</f>
        <v>0</v>
      </c>
      <c r="N28" s="2" t="n">
        <f aca="false">'Primeira Instância'!N28 + 'Segunda Instância'!N28</f>
        <v>5</v>
      </c>
      <c r="O28" s="2" t="n">
        <f aca="false">'Primeira Instância'!O28 + 'Segunda Instância'!O28</f>
        <v>0</v>
      </c>
      <c r="P28" s="2" t="n">
        <f aca="false">SUM(D28:O28)</f>
        <v>30</v>
      </c>
      <c r="Q28" s="2"/>
    </row>
    <row r="29" customFormat="false" ht="13.8" hidden="false" customHeight="false" outlineLevel="0" collapsed="false">
      <c r="A29" s="2" t="s">
        <v>39</v>
      </c>
      <c r="B29" s="2" t="s">
        <v>45</v>
      </c>
      <c r="C29" s="2" t="n">
        <f aca="false">'Primeira Instância'!C29 + 'Segunda Instância'!C29</f>
        <v>86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customFormat="false" ht="13.8" hidden="false" customHeight="false" outlineLevel="0" collapsed="false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customFormat="false" ht="13.8" hidden="false" customHeight="false" outlineLevel="0" collapsed="false">
      <c r="A31" s="2" t="s">
        <v>28</v>
      </c>
      <c r="B31" s="2"/>
      <c r="C31" s="2"/>
      <c r="D31" s="7" t="n">
        <f aca="false">(  (SUM($D22:D22) + SUM($D28:D28) + $C23+$C29 ) / ( $C19+$C25+SUM($D20:D20) + SUM($D26:D26) - SUM($D21:D21) -SUM($D27:D27) ) ) * 1000/9</f>
        <v>80.7237299930411</v>
      </c>
      <c r="E31" s="7" t="n">
        <f aca="false">(  (SUM($D22:E22) + SUM($D28:E28) + $C23+$C29 ) / ( $C19+$C25+SUM($D20:E20) + SUM($D26:E26) - SUM($D21:E21) -SUM($D27:E27) ) ) * 1000/9</f>
        <v>82.4750312109863</v>
      </c>
      <c r="F31" s="7" t="n">
        <f aca="false">(  (SUM($D22:F22) + SUM($D28:F28) + $C23+$C29 ) / ( $C19+$C25+SUM($D20:F20) + SUM($D26:F26) - SUM($D21:F21) -SUM($D27:F27) ) ) * 1000/9</f>
        <v>86.8079819861791</v>
      </c>
      <c r="G31" s="7" t="n">
        <f aca="false">(  (SUM($D22:G22) + SUM($D28:G28) + $C23+$C29 ) / ( $C19+$C25+SUM($D20:G20) + SUM($D26:G26) - SUM($D21:G21) -SUM($D27:G27) ) ) * 1000/9</f>
        <v>90.384915069347</v>
      </c>
      <c r="H31" s="7" t="n">
        <f aca="false">(  (SUM($D22:H22) + SUM($D28:H28) + $C23+$C29 ) / ( $C19+$C25+SUM($D20:H20) + SUM($D26:H26) - SUM($D21:H21) -SUM($D27:H27) ) ) * 1000/9</f>
        <v>91.7976385956682</v>
      </c>
      <c r="I31" s="7" t="n">
        <f aca="false">(  (SUM($D22:I22) + SUM($D28:I28) + $C23+$C29 ) / ( $C19+$C25+SUM($D20:I20) + SUM($D26:I26) - SUM($D21:I21) -SUM($D27:I27) ) ) * 1000/9</f>
        <v>93.7157185394139</v>
      </c>
      <c r="J31" s="7" t="n">
        <f aca="false">(  (SUM($D22:J22) + SUM($D28:J28) + $C23+$C29 ) / ( $C19+$C25+SUM($D20:J20) + SUM($D26:J26) - SUM($D21:J21) -SUM($D27:J27) ) ) * 1000/9</f>
        <v>96.5842167255595</v>
      </c>
      <c r="K31" s="7" t="n">
        <f aca="false">(  (SUM($D22:K22) + SUM($D28:K28) + $C23+$C29 ) / ( $C19+$C25+SUM($D20:K20) + SUM($D26:K26) - SUM($D21:K21) -SUM($D27:K27) ) ) * 1000/9</f>
        <v>98.3542011181983</v>
      </c>
      <c r="L31" s="7" t="n">
        <f aca="false">(  (SUM($D22:L22) + SUM($D28:L28) + $C23+$C29 ) / ( $C19+$C25+SUM($D20:L20) + SUM($D26:L26) - SUM($D21:L21) -SUM($D27:L27) ) ) * 1000/9</f>
        <v>101.555713496012</v>
      </c>
      <c r="M31" s="7" t="n">
        <f aca="false">(  (SUM($D22:M22) + SUM($D28:M28) + $C23+$C29 ) / ( $C19+$C25+SUM($D20:M20) + SUM($D26:M26) - SUM($D21:M21) -SUM($D27:M27) ) ) * 1000/9</f>
        <v>101.997146932953</v>
      </c>
      <c r="N31" s="7" t="n">
        <f aca="false">(  (SUM($D22:N22) + SUM($D28:N28) + $C23+$C29 ) / ( $C19+$C25+SUM($D20:N20) + SUM($D26:N26) - SUM($D21:N21) -SUM($D27:N27) ) ) * 1000/9</f>
        <v>103.259576492981</v>
      </c>
      <c r="O31" s="7" t="n">
        <f aca="false">(  (SUM($D22:O22) + SUM($D28:O28) + $C23+$C29 ) / ( $C19+$C25+SUM($D20:O20) + SUM($D26:O26) - SUM($D21:O21) -SUM($D27:O27) ) ) * 1000/9</f>
        <v>103.259576492981</v>
      </c>
      <c r="P31" s="2"/>
      <c r="Q31" s="2"/>
    </row>
    <row r="32" customFormat="false" ht="13.8" hidden="false" customHeight="false" outlineLevel="0" collapsed="false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customFormat="false" ht="13.8" hidden="false" customHeight="fals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customFormat="false" ht="19.7" hidden="false" customHeight="false" outlineLevel="0" collapsed="false">
      <c r="A34" s="4" t="s">
        <v>46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customFormat="false" ht="17.35" hidden="false" customHeight="false" outlineLevel="0" collapsed="false">
      <c r="A35" s="5" t="s">
        <v>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customFormat="false" ht="13.8" hidden="false" customHeight="false" outlineLevel="0" collapsed="false">
      <c r="A36" s="2"/>
      <c r="B36" s="2"/>
      <c r="C36" s="2"/>
      <c r="D36" s="8" t="s">
        <v>47</v>
      </c>
      <c r="E36" s="8"/>
      <c r="F36" s="8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customFormat="false" ht="13.8" hidden="false" customHeight="false" outlineLevel="0" collapsed="false">
      <c r="A37" s="9" t="s">
        <v>48</v>
      </c>
      <c r="B37" s="2"/>
      <c r="C37" s="2"/>
      <c r="D37" s="2" t="s">
        <v>49</v>
      </c>
      <c r="E37" s="2" t="s">
        <v>50</v>
      </c>
      <c r="F37" s="2" t="s">
        <v>51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customFormat="false" ht="13.8" hidden="false" customHeight="false" outlineLevel="0" collapsed="false">
      <c r="A38" s="2" t="s">
        <v>52</v>
      </c>
      <c r="B38" s="2" t="s">
        <v>53</v>
      </c>
      <c r="C38" s="2"/>
      <c r="D38" s="2" t="n">
        <f aca="false">'Primeira Instância'!D38 + 'Segunda Instância'!D38</f>
        <v>38</v>
      </c>
      <c r="E38" s="2" t="n">
        <f aca="false">'Primeira Instância'!E38 + 'Segunda Instância'!E38</f>
        <v>131</v>
      </c>
      <c r="F38" s="2" t="n">
        <f aca="false">'Primeira Instância'!F38 + 'Segunda Instância'!F38</f>
        <v>131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customFormat="false" ht="13.8" hidden="false" customHeight="false" outlineLevel="0" collapsed="false">
      <c r="A39" s="2" t="s">
        <v>54</v>
      </c>
      <c r="B39" s="2" t="s">
        <v>55</v>
      </c>
      <c r="C39" s="2"/>
      <c r="D39" s="2" t="n">
        <f aca="false">'Primeira Instância'!D39 + 'Segunda Instância'!D39</f>
        <v>8</v>
      </c>
      <c r="E39" s="2" t="n">
        <f aca="false">'Primeira Instância'!E39 + 'Segunda Instância'!E39</f>
        <v>76</v>
      </c>
      <c r="F39" s="2" t="n">
        <f aca="false">'Primeira Instância'!F39 + 'Segunda Instância'!F39</f>
        <v>125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customFormat="false" ht="13.8" hidden="false" customHeight="false" outlineLevel="0" collapsed="false">
      <c r="A40" s="2" t="s">
        <v>56</v>
      </c>
      <c r="B40" s="2" t="s">
        <v>57</v>
      </c>
      <c r="C40" s="2"/>
      <c r="D40" s="2" t="n">
        <f aca="false">'Primeira Instância'!D40 + 'Segunda Instância'!D40</f>
        <v>8</v>
      </c>
      <c r="E40" s="2" t="n">
        <f aca="false">'Primeira Instância'!E40 + 'Segunda Instância'!E40</f>
        <v>6</v>
      </c>
      <c r="F40" s="2" t="n">
        <f aca="false">'Primeira Instância'!F40 + 'Segunda Instância'!F40</f>
        <v>3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customFormat="false" ht="13.8" hidden="false" customHeight="false" outlineLevel="0" collapsed="false">
      <c r="A41" s="2" t="s">
        <v>58</v>
      </c>
      <c r="B41" s="2" t="s">
        <v>59</v>
      </c>
      <c r="C41" s="2"/>
      <c r="D41" s="2" t="n">
        <f aca="false">'Primeira Instância'!D41 + 'Segunda Instância'!D41</f>
        <v>16</v>
      </c>
      <c r="E41" s="2" t="n">
        <f aca="false">'Primeira Instância'!E41 + 'Segunda Instância'!E41</f>
        <v>69</v>
      </c>
      <c r="F41" s="2" t="n">
        <f aca="false">'Primeira Instância'!F41 + 'Segunda Instância'!F41</f>
        <v>87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customFormat="false" ht="13.8" hidden="false" customHeight="false" outlineLevel="0" collapsed="false">
      <c r="A42" s="2" t="s">
        <v>60</v>
      </c>
      <c r="B42" s="2" t="s">
        <v>61</v>
      </c>
      <c r="C42" s="2"/>
      <c r="D42" s="2" t="n">
        <f aca="false">'Primeira Instância'!D42 + 'Segunda Instância'!D42</f>
        <v>19</v>
      </c>
      <c r="E42" s="2" t="n">
        <f aca="false">'Primeira Instância'!E42 + 'Segunda Instância'!E42</f>
        <v>46</v>
      </c>
      <c r="F42" s="2" t="n">
        <f aca="false">'Primeira Instância'!F42 + 'Segunda Instância'!F42</f>
        <v>46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customFormat="false" ht="13.8" hidden="false" customHeight="false" outlineLevel="0" collapsed="false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customFormat="false" ht="13.8" hidden="false" customHeight="false" outlineLevel="0" collapsed="false">
      <c r="A44" s="2" t="s">
        <v>28</v>
      </c>
      <c r="B44" s="2"/>
      <c r="C44" s="2"/>
      <c r="D44" s="7" t="n">
        <f aca="false">(1 - ( (D41+D42)/(D38+D39+D40) ) ) * 100</f>
        <v>35.1851851851852</v>
      </c>
      <c r="E44" s="7" t="n">
        <f aca="false">(1 - ( (E41+E42)/(E38+E39+E40) ) ) * 100</f>
        <v>46.0093896713615</v>
      </c>
      <c r="F44" s="7" t="n">
        <f aca="false">(1 - ( (F41+F42)/(F38+F39+F40) ) ) * 100</f>
        <v>48.6486486486487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</sheetData>
  <sheetProtection sheet="true" password="8821" objects="true" scenarios="true"/>
  <mergeCells count="1">
    <mergeCell ref="D36:F3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75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D31" activeCellId="0" sqref="D31"/>
    </sheetView>
  </sheetViews>
  <sheetFormatPr defaultRowHeight="15" zeroHeight="false" outlineLevelRow="0" outlineLevelCol="0"/>
  <cols>
    <col collapsed="false" customWidth="true" hidden="false" outlineLevel="0" max="1" min="1" style="0" width="72.29"/>
    <col collapsed="false" customWidth="true" hidden="false" outlineLevel="0" max="2" min="2" style="0" width="8.71"/>
    <col collapsed="false" customWidth="true" hidden="false" outlineLevel="0" max="3" min="3" style="0" width="6.57"/>
    <col collapsed="false" customWidth="true" hidden="false" outlineLevel="0" max="1025" min="4" style="0" width="8.71"/>
  </cols>
  <sheetData>
    <row r="1" customFormat="false" ht="23.25" hidden="false" customHeight="false" outlineLevel="0" collapsed="false">
      <c r="A1" s="10" t="s">
        <v>62</v>
      </c>
      <c r="L1" s="11"/>
    </row>
    <row r="2" customFormat="false" ht="19.7" hidden="false" customHeight="false" outlineLevel="0" collapsed="false">
      <c r="A2" s="12" t="s">
        <v>1</v>
      </c>
    </row>
    <row r="3" customFormat="false" ht="18.75" hidden="false" customHeight="false" outlineLevel="0" collapsed="false">
      <c r="A3" s="13" t="s">
        <v>2</v>
      </c>
    </row>
    <row r="5" customFormat="false" ht="15" hidden="false" customHeight="false" outlineLevel="0" collapsed="false">
      <c r="A5" s="14" t="s">
        <v>3</v>
      </c>
      <c r="B5" s="14" t="s">
        <v>4</v>
      </c>
      <c r="C5" s="14"/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4" t="s">
        <v>10</v>
      </c>
      <c r="J5" s="14" t="s">
        <v>11</v>
      </c>
      <c r="K5" s="14" t="s">
        <v>12</v>
      </c>
      <c r="L5" s="14" t="s">
        <v>13</v>
      </c>
      <c r="M5" s="14" t="s">
        <v>14</v>
      </c>
      <c r="N5" s="14" t="s">
        <v>15</v>
      </c>
      <c r="O5" s="14" t="s">
        <v>16</v>
      </c>
      <c r="P5" s="14" t="s">
        <v>17</v>
      </c>
    </row>
    <row r="6" customFormat="false" ht="13.8" hidden="false" customHeight="false" outlineLevel="0" collapsed="false">
      <c r="A6" s="0" t="s">
        <v>18</v>
      </c>
      <c r="B6" s="0" t="s">
        <v>19</v>
      </c>
      <c r="D6" s="15" t="n">
        <v>9028</v>
      </c>
      <c r="E6" s="15" t="n">
        <v>170</v>
      </c>
      <c r="F6" s="15" t="n">
        <v>101</v>
      </c>
      <c r="G6" s="15" t="n">
        <v>307</v>
      </c>
      <c r="H6" s="15" t="n">
        <v>1559</v>
      </c>
      <c r="I6" s="15" t="n">
        <v>463</v>
      </c>
      <c r="J6" s="15" t="n">
        <v>248</v>
      </c>
      <c r="K6" s="15" t="n">
        <v>138</v>
      </c>
      <c r="L6" s="15" t="n">
        <v>106</v>
      </c>
      <c r="M6" s="15" t="n">
        <v>88</v>
      </c>
      <c r="N6" s="15" t="n">
        <v>135</v>
      </c>
      <c r="O6" s="15" t="n">
        <v>96</v>
      </c>
      <c r="P6" s="0" t="n">
        <f aca="false">SUM(D6:O6)</f>
        <v>12439</v>
      </c>
    </row>
    <row r="7" customFormat="false" ht="13.8" hidden="false" customHeight="false" outlineLevel="0" collapsed="false">
      <c r="A7" s="0" t="s">
        <v>20</v>
      </c>
      <c r="B7" s="0" t="s">
        <v>21</v>
      </c>
      <c r="D7" s="15" t="n">
        <v>569</v>
      </c>
      <c r="E7" s="15" t="n">
        <v>1826</v>
      </c>
      <c r="F7" s="15" t="n">
        <v>1927</v>
      </c>
      <c r="G7" s="15" t="n">
        <v>1996</v>
      </c>
      <c r="H7" s="15" t="n">
        <v>1703</v>
      </c>
      <c r="I7" s="15" t="n">
        <v>1388</v>
      </c>
      <c r="J7" s="15" t="n">
        <v>989</v>
      </c>
      <c r="K7" s="15" t="n">
        <v>896</v>
      </c>
      <c r="L7" s="15" t="n">
        <v>711</v>
      </c>
      <c r="M7" s="15" t="n">
        <v>792</v>
      </c>
      <c r="N7" s="15" t="n">
        <v>730</v>
      </c>
      <c r="O7" s="15" t="n">
        <v>159</v>
      </c>
      <c r="P7" s="0" t="n">
        <f aca="false">SUM(D7:O7)</f>
        <v>13686</v>
      </c>
    </row>
    <row r="8" customFormat="false" ht="13.8" hidden="false" customHeight="false" outlineLevel="0" collapsed="false">
      <c r="A8" s="0" t="s">
        <v>22</v>
      </c>
      <c r="B8" s="0" t="s">
        <v>23</v>
      </c>
      <c r="D8" s="15" t="n">
        <v>65</v>
      </c>
      <c r="E8" s="15" t="n">
        <v>0</v>
      </c>
      <c r="F8" s="15" t="n">
        <v>0</v>
      </c>
      <c r="G8" s="15" t="n">
        <v>0</v>
      </c>
      <c r="H8" s="15" t="n">
        <v>0</v>
      </c>
      <c r="I8" s="15" t="n">
        <v>1</v>
      </c>
      <c r="J8" s="15" t="n">
        <v>1</v>
      </c>
      <c r="K8" s="15" t="n">
        <v>0</v>
      </c>
      <c r="L8" s="15" t="n">
        <v>1</v>
      </c>
      <c r="M8" s="15" t="n">
        <v>26</v>
      </c>
      <c r="N8" s="15" t="n">
        <v>7</v>
      </c>
      <c r="O8" s="15" t="n">
        <v>1</v>
      </c>
      <c r="P8" s="0" t="n">
        <f aca="false">SUM(D8:O8)</f>
        <v>102</v>
      </c>
    </row>
    <row r="9" customFormat="false" ht="15.75" hidden="false" customHeight="false" outlineLevel="0" collapsed="false">
      <c r="A9" s="14" t="s">
        <v>24</v>
      </c>
    </row>
    <row r="10" customFormat="false" ht="13.8" hidden="false" customHeight="false" outlineLevel="0" collapsed="false">
      <c r="A10" s="0" t="s">
        <v>18</v>
      </c>
      <c r="B10" s="0" t="s">
        <v>25</v>
      </c>
      <c r="D10" s="15" t="n">
        <v>23</v>
      </c>
      <c r="E10" s="15" t="n">
        <v>16</v>
      </c>
      <c r="F10" s="15" t="n">
        <v>12</v>
      </c>
      <c r="G10" s="15" t="n">
        <v>21</v>
      </c>
      <c r="H10" s="15" t="n">
        <v>12</v>
      </c>
      <c r="I10" s="15" t="n">
        <v>20</v>
      </c>
      <c r="J10" s="15" t="n">
        <v>6</v>
      </c>
      <c r="K10" s="15" t="n">
        <v>12</v>
      </c>
      <c r="L10" s="15" t="n">
        <v>11</v>
      </c>
      <c r="M10" s="15" t="n">
        <v>14</v>
      </c>
      <c r="N10" s="15" t="n">
        <v>7</v>
      </c>
      <c r="O10" s="15" t="n">
        <v>4</v>
      </c>
      <c r="P10" s="0" t="n">
        <f aca="false">SUM(D10:O10)</f>
        <v>158</v>
      </c>
    </row>
    <row r="11" customFormat="false" ht="13.8" hidden="false" customHeight="false" outlineLevel="0" collapsed="false">
      <c r="A11" s="0" t="s">
        <v>20</v>
      </c>
      <c r="B11" s="0" t="s">
        <v>26</v>
      </c>
      <c r="D11" s="15" t="n">
        <v>1</v>
      </c>
      <c r="E11" s="15" t="n">
        <v>4</v>
      </c>
      <c r="F11" s="15" t="n">
        <v>5</v>
      </c>
      <c r="G11" s="15" t="n">
        <v>10</v>
      </c>
      <c r="H11" s="15" t="n">
        <v>12</v>
      </c>
      <c r="I11" s="15" t="n">
        <v>9</v>
      </c>
      <c r="J11" s="15" t="n">
        <v>16</v>
      </c>
      <c r="K11" s="15" t="n">
        <v>16</v>
      </c>
      <c r="L11" s="15" t="n">
        <v>14</v>
      </c>
      <c r="M11" s="15" t="n">
        <v>9</v>
      </c>
      <c r="N11" s="15" t="n">
        <v>15</v>
      </c>
      <c r="O11" s="15" t="n">
        <v>8</v>
      </c>
      <c r="P11" s="0" t="n">
        <f aca="false">SUM(D11:O11)</f>
        <v>119</v>
      </c>
    </row>
    <row r="12" customFormat="false" ht="13.8" hidden="false" customHeight="false" outlineLevel="0" collapsed="false">
      <c r="A12" s="0" t="s">
        <v>22</v>
      </c>
      <c r="B12" s="0" t="s">
        <v>27</v>
      </c>
      <c r="D12" s="15" t="n">
        <v>0</v>
      </c>
      <c r="E12" s="15" t="n">
        <v>0</v>
      </c>
      <c r="F12" s="15" t="n">
        <v>2</v>
      </c>
      <c r="G12" s="15" t="n">
        <v>0</v>
      </c>
      <c r="H12" s="15" t="n">
        <v>1</v>
      </c>
      <c r="I12" s="15" t="n">
        <v>0</v>
      </c>
      <c r="J12" s="15" t="n">
        <v>2</v>
      </c>
      <c r="K12" s="15" t="n">
        <v>1</v>
      </c>
      <c r="L12" s="15" t="n">
        <v>3</v>
      </c>
      <c r="M12" s="15" t="n">
        <v>7</v>
      </c>
      <c r="N12" s="15" t="n">
        <v>1</v>
      </c>
      <c r="O12" s="15" t="n">
        <v>0</v>
      </c>
      <c r="P12" s="0" t="n">
        <f aca="false">SUM(D12:O12)</f>
        <v>17</v>
      </c>
    </row>
    <row r="14" customFormat="false" ht="13.8" hidden="false" customHeight="false" outlineLevel="0" collapsed="false">
      <c r="A14" s="0" t="s">
        <v>28</v>
      </c>
      <c r="D14" s="16" t="n">
        <f aca="false">( SUM($D7:D7) + SUM($D11:D11) ) / (SUM($D6:D6) + SUM($D10:D10) + 1 - SUM($D8:D8) - SUM($D12:D12) ) * 100</f>
        <v>6.34249471458774</v>
      </c>
      <c r="E14" s="16" t="n">
        <f aca="false">( SUM($D7:E7) + SUM($D11:E11) ) / (SUM($D6:E6) + SUM($D10:E10) + 1 - SUM($D8:E8) - SUM($D12:E12) ) * 100</f>
        <v>26.1637414150223</v>
      </c>
      <c r="F14" s="16" t="n">
        <f aca="false">( SUM($D7:F7) + SUM($D11:F11) ) / (SUM($D6:F6) + SUM($D10:F10) + 1 - SUM($D8:F8) - SUM($D12:F12) ) * 100</f>
        <v>46.6609220163723</v>
      </c>
      <c r="G14" s="16" t="n">
        <f aca="false">( SUM($D7:G7) + SUM($D11:G11) ) / (SUM($D6:G6) + SUM($D10:G10) + 1 - SUM($D8:G8) - SUM($D12:G12) ) * 100</f>
        <v>65.9384103204328</v>
      </c>
      <c r="H14" s="16" t="n">
        <f aca="false">( SUM($D7:H7) + SUM($D11:H11) ) / (SUM($D6:H6) + SUM($D10:H10) + 1 - SUM($D8:H8) - SUM($D12:H12) ) * 100</f>
        <v>72.0175281702737</v>
      </c>
      <c r="I14" s="16" t="n">
        <f aca="false">( SUM($D7:I7) + SUM($D11:I11) ) / (SUM($D6:I6) + SUM($D10:I10) + 1 - SUM($D8:I8) - SUM($D12:I12) ) * 100</f>
        <v>81.0185185185185</v>
      </c>
      <c r="J14" s="16" t="n">
        <f aca="false">( SUM($D7:J7) + SUM($D11:J11) ) / (SUM($D6:J6) + SUM($D10:J10) + 1 - SUM($D8:J8) - SUM($D12:J12) ) * 100</f>
        <v>87.7465379773395</v>
      </c>
      <c r="K14" s="16" t="n">
        <f aca="false">( SUM($D7:K7) + SUM($D11:K11) ) / (SUM($D6:K6) + SUM($D10:K10) + 1 - SUM($D8:K8) - SUM($D12:K12) ) * 100</f>
        <v>94.2224801061008</v>
      </c>
      <c r="L14" s="16" t="n">
        <f aca="false">( SUM($D7:L7) + SUM($D11:L11) ) / (SUM($D6:L6) + SUM($D10:L10) + 1 - SUM($D8:L8) - SUM($D12:L12) ) * 100</f>
        <v>99.3019627165969</v>
      </c>
      <c r="M14" s="16" t="n">
        <f aca="false">( SUM($D7:M7) + SUM($D11:M11) ) / (SUM($D6:M6) + SUM($D10:M10) + 1 - SUM($D8:M8) - SUM($D12:M12) ) * 100</f>
        <v>105.283357831129</v>
      </c>
      <c r="N14" s="16" t="n">
        <f aca="false">( SUM($D7:N7) + SUM($D11:N11) ) / (SUM($D6:N6) + SUM($D10:N10) + 1 - SUM($D8:N8) - SUM($D12:N12) ) * 100</f>
        <v>110.16155088853</v>
      </c>
      <c r="O14" s="16" t="n">
        <f aca="false">( SUM($D7:O7) + SUM($D11:O11) ) / (SUM($D6:O6) + SUM($D10:O10) + 1 - SUM($D8:O8) - SUM($D12:O12) ) * 100</f>
        <v>110.625851430403</v>
      </c>
    </row>
    <row r="16" customFormat="false" ht="18.75" hidden="false" customHeight="false" outlineLevel="0" collapsed="false">
      <c r="A16" s="13" t="s">
        <v>29</v>
      </c>
      <c r="L16" s="11"/>
    </row>
    <row r="17" customFormat="false" ht="15" hidden="false" customHeight="false" outlineLevel="0" collapsed="false">
      <c r="L17" s="11"/>
    </row>
    <row r="18" customFormat="false" ht="15.75" hidden="false" customHeight="false" outlineLevel="0" collapsed="false">
      <c r="A18" s="14" t="s">
        <v>3</v>
      </c>
      <c r="B18" s="14" t="s">
        <v>4</v>
      </c>
      <c r="C18" s="14" t="s">
        <v>30</v>
      </c>
      <c r="D18" s="14" t="s">
        <v>5</v>
      </c>
      <c r="E18" s="14" t="s">
        <v>6</v>
      </c>
      <c r="F18" s="14" t="s">
        <v>7</v>
      </c>
      <c r="G18" s="14" t="s">
        <v>8</v>
      </c>
      <c r="H18" s="14" t="s">
        <v>9</v>
      </c>
      <c r="I18" s="14" t="s">
        <v>10</v>
      </c>
      <c r="J18" s="14" t="s">
        <v>11</v>
      </c>
      <c r="K18" s="14" t="s">
        <v>12</v>
      </c>
      <c r="L18" s="14" t="s">
        <v>13</v>
      </c>
      <c r="M18" s="14" t="s">
        <v>14</v>
      </c>
      <c r="N18" s="14" t="s">
        <v>15</v>
      </c>
      <c r="O18" s="14" t="s">
        <v>16</v>
      </c>
      <c r="P18" s="14" t="s">
        <v>17</v>
      </c>
    </row>
    <row r="19" customFormat="false" ht="13.8" hidden="false" customHeight="false" outlineLevel="0" collapsed="false">
      <c r="A19" s="0" t="s">
        <v>31</v>
      </c>
      <c r="B19" s="0" t="s">
        <v>32</v>
      </c>
      <c r="C19" s="15" t="n">
        <v>1187</v>
      </c>
    </row>
    <row r="20" customFormat="false" ht="13.8" hidden="false" customHeight="false" outlineLevel="0" collapsed="false">
      <c r="A20" s="0" t="s">
        <v>33</v>
      </c>
      <c r="B20" s="0" t="s">
        <v>34</v>
      </c>
      <c r="D20" s="15" t="n">
        <v>0</v>
      </c>
      <c r="E20" s="15" t="n">
        <v>0</v>
      </c>
      <c r="F20" s="15" t="n">
        <v>10</v>
      </c>
      <c r="G20" s="15" t="n">
        <v>0</v>
      </c>
      <c r="H20" s="15" t="n">
        <v>0</v>
      </c>
      <c r="I20" s="15" t="n">
        <v>0</v>
      </c>
      <c r="J20" s="15" t="n">
        <v>1</v>
      </c>
      <c r="K20" s="15" t="n">
        <v>0</v>
      </c>
      <c r="L20" s="15" t="n">
        <v>0</v>
      </c>
      <c r="M20" s="15" t="n">
        <v>0</v>
      </c>
      <c r="N20" s="15" t="n">
        <v>0</v>
      </c>
      <c r="O20" s="15" t="n">
        <v>0</v>
      </c>
      <c r="P20" s="0" t="n">
        <f aca="false">SUM(D20:O20)</f>
        <v>11</v>
      </c>
    </row>
    <row r="21" customFormat="false" ht="13.8" hidden="false" customHeight="false" outlineLevel="0" collapsed="false">
      <c r="A21" s="0" t="s">
        <v>35</v>
      </c>
      <c r="B21" s="0" t="s">
        <v>36</v>
      </c>
      <c r="D21" s="15" t="n">
        <v>12</v>
      </c>
      <c r="E21" s="15" t="n">
        <v>12</v>
      </c>
      <c r="F21" s="15" t="n">
        <v>2</v>
      </c>
      <c r="G21" s="15" t="n">
        <v>2</v>
      </c>
      <c r="H21" s="15" t="n">
        <v>2</v>
      </c>
      <c r="I21" s="15" t="n">
        <v>2</v>
      </c>
      <c r="J21" s="15" t="n">
        <v>1</v>
      </c>
      <c r="K21" s="15" t="n">
        <v>1</v>
      </c>
      <c r="L21" s="15" t="n">
        <v>1</v>
      </c>
      <c r="M21" s="15" t="n">
        <v>1</v>
      </c>
      <c r="N21" s="15" t="n">
        <v>0</v>
      </c>
      <c r="O21" s="15" t="n">
        <v>0</v>
      </c>
      <c r="P21" s="0" t="n">
        <f aca="false">SUM(D21:O21)</f>
        <v>36</v>
      </c>
    </row>
    <row r="22" customFormat="false" ht="13.8" hidden="false" customHeight="false" outlineLevel="0" collapsed="false">
      <c r="A22" s="0" t="s">
        <v>37</v>
      </c>
      <c r="B22" s="0" t="s">
        <v>38</v>
      </c>
      <c r="D22" s="15" t="n">
        <v>2</v>
      </c>
      <c r="E22" s="15" t="n">
        <v>11</v>
      </c>
      <c r="F22" s="15" t="n">
        <v>58</v>
      </c>
      <c r="G22" s="15" t="n">
        <v>32</v>
      </c>
      <c r="H22" s="15" t="n">
        <v>11</v>
      </c>
      <c r="I22" s="15" t="n">
        <v>20</v>
      </c>
      <c r="J22" s="15" t="n">
        <v>31</v>
      </c>
      <c r="K22" s="15" t="n">
        <v>15</v>
      </c>
      <c r="L22" s="15" t="n">
        <v>32</v>
      </c>
      <c r="M22" s="15" t="n">
        <v>0</v>
      </c>
      <c r="N22" s="15" t="n">
        <v>9</v>
      </c>
      <c r="O22" s="15" t="n">
        <v>0</v>
      </c>
      <c r="P22" s="0" t="n">
        <f aca="false">SUM(D22:O22)</f>
        <v>221</v>
      </c>
    </row>
    <row r="23" customFormat="false" ht="13.8" hidden="false" customHeight="false" outlineLevel="0" collapsed="false">
      <c r="A23" s="0" t="s">
        <v>39</v>
      </c>
      <c r="B23" s="0" t="s">
        <v>40</v>
      </c>
      <c r="C23" s="15" t="n">
        <v>854</v>
      </c>
    </row>
    <row r="24" customFormat="false" ht="15" hidden="false" customHeight="false" outlineLevel="0" collapsed="false">
      <c r="A24" s="14" t="s">
        <v>24</v>
      </c>
      <c r="C24" s="15"/>
    </row>
    <row r="25" customFormat="false" ht="13.8" hidden="false" customHeight="false" outlineLevel="0" collapsed="false">
      <c r="A25" s="0" t="s">
        <v>31</v>
      </c>
      <c r="B25" s="0" t="s">
        <v>41</v>
      </c>
      <c r="C25" s="15" t="n">
        <v>127</v>
      </c>
    </row>
    <row r="26" customFormat="false" ht="13.8" hidden="false" customHeight="false" outlineLevel="0" collapsed="false">
      <c r="A26" s="0" t="s">
        <v>33</v>
      </c>
      <c r="B26" s="0" t="s">
        <v>42</v>
      </c>
      <c r="D26" s="15" t="n">
        <v>0</v>
      </c>
      <c r="E26" s="15" t="n">
        <v>0</v>
      </c>
      <c r="F26" s="15" t="n">
        <v>0</v>
      </c>
      <c r="G26" s="15" t="n">
        <v>0</v>
      </c>
      <c r="H26" s="15" t="n">
        <v>0</v>
      </c>
      <c r="I26" s="15" t="n">
        <v>1</v>
      </c>
      <c r="J26" s="15" t="n">
        <v>0</v>
      </c>
      <c r="K26" s="15" t="n">
        <v>0</v>
      </c>
      <c r="L26" s="15" t="n">
        <v>0</v>
      </c>
      <c r="M26" s="15" t="n">
        <v>0</v>
      </c>
      <c r="N26" s="15" t="n">
        <v>0</v>
      </c>
      <c r="O26" s="15" t="n">
        <v>0</v>
      </c>
      <c r="P26" s="0" t="n">
        <f aca="false">SUM(D26:O26)</f>
        <v>1</v>
      </c>
    </row>
    <row r="27" customFormat="false" ht="13.8" hidden="false" customHeight="false" outlineLevel="0" collapsed="false">
      <c r="A27" s="0" t="s">
        <v>35</v>
      </c>
      <c r="B27" s="0" t="s">
        <v>43</v>
      </c>
      <c r="D27" s="15" t="n">
        <v>1</v>
      </c>
      <c r="E27" s="15" t="n">
        <v>1</v>
      </c>
      <c r="F27" s="15" t="n">
        <v>1</v>
      </c>
      <c r="G27" s="15" t="n">
        <v>3</v>
      </c>
      <c r="H27" s="15" t="n">
        <v>3</v>
      </c>
      <c r="I27" s="15" t="n">
        <v>2</v>
      </c>
      <c r="J27" s="15" t="n">
        <v>3</v>
      </c>
      <c r="K27" s="15" t="n">
        <v>3</v>
      </c>
      <c r="L27" s="15" t="n">
        <v>3</v>
      </c>
      <c r="M27" s="15" t="n">
        <v>4</v>
      </c>
      <c r="N27" s="15" t="n">
        <v>1</v>
      </c>
      <c r="O27" s="15" t="n">
        <v>0</v>
      </c>
      <c r="P27" s="0" t="n">
        <f aca="false">SUM(D27:O27)</f>
        <v>25</v>
      </c>
    </row>
    <row r="28" customFormat="false" ht="13.8" hidden="false" customHeight="false" outlineLevel="0" collapsed="false">
      <c r="A28" s="0" t="s">
        <v>37</v>
      </c>
      <c r="B28" s="0" t="s">
        <v>44</v>
      </c>
      <c r="D28" s="15" t="n">
        <v>1</v>
      </c>
      <c r="E28" s="15" t="n">
        <v>2</v>
      </c>
      <c r="F28" s="15" t="n">
        <v>1</v>
      </c>
      <c r="G28" s="15" t="n">
        <v>6</v>
      </c>
      <c r="H28" s="15" t="n">
        <v>2</v>
      </c>
      <c r="I28" s="15" t="n">
        <v>2</v>
      </c>
      <c r="J28" s="15" t="n">
        <v>3</v>
      </c>
      <c r="K28" s="15" t="n">
        <v>4</v>
      </c>
      <c r="L28" s="15" t="n">
        <v>4</v>
      </c>
      <c r="M28" s="15" t="n">
        <v>0</v>
      </c>
      <c r="N28" s="15" t="n">
        <v>5</v>
      </c>
      <c r="O28" s="15" t="n">
        <v>0</v>
      </c>
      <c r="P28" s="0" t="n">
        <f aca="false">SUM(D28:O28)</f>
        <v>30</v>
      </c>
    </row>
    <row r="29" customFormat="false" ht="13.8" hidden="false" customHeight="false" outlineLevel="0" collapsed="false">
      <c r="A29" s="0" t="s">
        <v>39</v>
      </c>
      <c r="B29" s="0" t="s">
        <v>45</v>
      </c>
      <c r="C29" s="15" t="n">
        <v>62</v>
      </c>
    </row>
    <row r="31" customFormat="false" ht="15" hidden="false" customHeight="false" outlineLevel="0" collapsed="false">
      <c r="A31" s="0" t="s">
        <v>28</v>
      </c>
      <c r="D31" s="16" t="n">
        <f aca="false">(  (SUM($D22:D22) + SUM($D28:D28) + $C23+$C29 ) / ( $C19+$C25+SUM($D20:D20) + SUM($D26:D26) - SUM($D21:D21) -SUM($D27:D27) ) ) * 1000/9</f>
        <v>78.4866342129986</v>
      </c>
      <c r="E31" s="16" t="n">
        <f aca="false">(  (SUM($D22:E22) + SUM($D28:E28) + $C23+$C29 ) / ( $C19+$C25+SUM($D20:E20) + SUM($D26:E26) - SUM($D21:E21) -SUM($D27:E27) ) ) * 1000/9</f>
        <v>80.40027605245</v>
      </c>
      <c r="F31" s="16" t="n">
        <f aca="false">(  (SUM($D22:F22) + SUM($D28:F28) + $C23+$C29 ) / ( $C19+$C25+SUM($D20:F20) + SUM($D26:F26) - SUM($D21:F21) -SUM($D27:F27) ) ) * 1000/9</f>
        <v>85.027885027885</v>
      </c>
      <c r="G31" s="16" t="n">
        <f aca="false">(  (SUM($D22:G22) + SUM($D28:G28) + $C23+$C29 ) / ( $C19+$C25+SUM($D20:G20) + SUM($D26:G26) - SUM($D21:G21) -SUM($D27:G27) ) ) * 1000/9</f>
        <v>88.6304909560723</v>
      </c>
      <c r="H31" s="16" t="n">
        <f aca="false">(  (SUM($D22:H22) + SUM($D28:H28) + $C23+$C29 ) / ( $C19+$C25+SUM($D20:H20) + SUM($D26:H26) - SUM($D21:H21) -SUM($D27:H27) ) ) * 1000/9</f>
        <v>90.0994379593601</v>
      </c>
      <c r="I31" s="16" t="n">
        <f aca="false">(  (SUM($D22:I22) + SUM($D28:I28) + $C23+$C29 ) / ( $C19+$C25+SUM($D20:I20) + SUM($D26:I26) - SUM($D21:I21) -SUM($D27:I27) ) ) * 1000/9</f>
        <v>92.2170220142139</v>
      </c>
      <c r="J31" s="16" t="n">
        <f aca="false">(  (SUM($D22:J22) + SUM($D28:J28) + $C23+$C29 ) / ( $C19+$C25+SUM($D20:J20) + SUM($D26:J26) - SUM($D21:J21) -SUM($D27:J27) ) ) * 1000/9</f>
        <v>95.3870211102424</v>
      </c>
      <c r="K31" s="16" t="n">
        <f aca="false">(  (SUM($D22:K22) + SUM($D28:K28) + $C23+$C29 ) / ( $C19+$C25+SUM($D20:K20) + SUM($D26:K26) - SUM($D21:K21) -SUM($D27:K27) ) ) * 1000/9</f>
        <v>97.3420479302832</v>
      </c>
      <c r="L31" s="16" t="n">
        <f aca="false">(  (SUM($D22:L22) + SUM($D28:L28) + $C23+$C29 ) / ( $C19+$C25+SUM($D20:L20) + SUM($D26:L26) - SUM($D21:L21) -SUM($D27:L27) ) ) * 1000/9</f>
        <v>100.795524084273</v>
      </c>
      <c r="M31" s="16" t="n">
        <f aca="false">(  (SUM($D22:M22) + SUM($D28:M28) + $C23+$C29 ) / ( $C19+$C25+SUM($D20:M20) + SUM($D26:M26) - SUM($D21:M21) -SUM($D27:M27) ) ) * 1000/9</f>
        <v>101.193610672284</v>
      </c>
      <c r="N31" s="16" t="n">
        <f aca="false">(  (SUM($D22:N22) + SUM($D28:N28) + $C23+$C29 ) / ( $C19+$C25+SUM($D20:N20) + SUM($D26:N26) - SUM($D21:N21) -SUM($D27:N27) ) ) * 1000/9</f>
        <v>102.503293807642</v>
      </c>
      <c r="O31" s="16" t="n">
        <f aca="false">(  (SUM($D22:O22) + SUM($D28:O28) + $C23+$C29 ) / ( $C19+$C25+SUM($D20:O20) + SUM($D26:O26) - SUM($D21:O21) -SUM($D27:O27) ) ) * 1000/9</f>
        <v>102.503293807642</v>
      </c>
    </row>
    <row r="34" customFormat="false" ht="19.7" hidden="false" customHeight="false" outlineLevel="0" collapsed="false">
      <c r="A34" s="12" t="s">
        <v>46</v>
      </c>
    </row>
    <row r="35" customFormat="false" ht="17.35" hidden="false" customHeight="false" outlineLevel="0" collapsed="false">
      <c r="A35" s="13" t="s">
        <v>2</v>
      </c>
    </row>
    <row r="36" customFormat="false" ht="13.8" hidden="false" customHeight="false" outlineLevel="0" collapsed="false">
      <c r="D36" s="17" t="s">
        <v>47</v>
      </c>
      <c r="E36" s="17"/>
      <c r="F36" s="17"/>
    </row>
    <row r="37" customFormat="false" ht="13.8" hidden="false" customHeight="false" outlineLevel="0" collapsed="false">
      <c r="A37" s="18" t="s">
        <v>48</v>
      </c>
      <c r="D37" s="0" t="s">
        <v>49</v>
      </c>
      <c r="E37" s="0" t="s">
        <v>50</v>
      </c>
      <c r="F37" s="0" t="s">
        <v>51</v>
      </c>
    </row>
    <row r="38" customFormat="false" ht="13.8" hidden="false" customHeight="false" outlineLevel="0" collapsed="false">
      <c r="A38" s="0" t="s">
        <v>52</v>
      </c>
      <c r="B38" s="0" t="s">
        <v>53</v>
      </c>
      <c r="D38" s="15" t="n">
        <v>0</v>
      </c>
      <c r="E38" s="15" t="n">
        <v>93</v>
      </c>
      <c r="F38" s="15" t="n">
        <v>93</v>
      </c>
    </row>
    <row r="39" customFormat="false" ht="13.8" hidden="false" customHeight="false" outlineLevel="0" collapsed="false">
      <c r="A39" s="0" t="s">
        <v>54</v>
      </c>
      <c r="B39" s="0" t="s">
        <v>55</v>
      </c>
      <c r="D39" s="15" t="n">
        <v>0</v>
      </c>
      <c r="E39" s="15" t="n">
        <v>19</v>
      </c>
      <c r="F39" s="15" t="n">
        <v>34</v>
      </c>
    </row>
    <row r="40" customFormat="false" ht="13.8" hidden="false" customHeight="false" outlineLevel="0" collapsed="false">
      <c r="A40" s="0" t="s">
        <v>56</v>
      </c>
      <c r="B40" s="0" t="s">
        <v>57</v>
      </c>
      <c r="D40" s="15" t="n">
        <v>0</v>
      </c>
      <c r="E40" s="15" t="n">
        <v>2</v>
      </c>
      <c r="F40" s="15" t="n">
        <v>3</v>
      </c>
    </row>
    <row r="41" customFormat="false" ht="13.8" hidden="false" customHeight="false" outlineLevel="0" collapsed="false">
      <c r="A41" s="0" t="s">
        <v>58</v>
      </c>
      <c r="B41" s="0" t="s">
        <v>59</v>
      </c>
      <c r="D41" s="15" t="n">
        <v>0</v>
      </c>
      <c r="E41" s="15" t="n">
        <v>23</v>
      </c>
      <c r="F41" s="15" t="n">
        <v>35</v>
      </c>
    </row>
    <row r="42" customFormat="false" ht="13.8" hidden="false" customHeight="false" outlineLevel="0" collapsed="false">
      <c r="A42" s="0" t="s">
        <v>63</v>
      </c>
      <c r="B42" s="0" t="s">
        <v>61</v>
      </c>
      <c r="D42" s="15" t="n">
        <v>0</v>
      </c>
      <c r="E42" s="15" t="n">
        <v>32</v>
      </c>
      <c r="F42" s="15" t="n">
        <v>29</v>
      </c>
    </row>
    <row r="43" customFormat="false" ht="13.8" hidden="false" customHeight="false" outlineLevel="0" collapsed="false"/>
    <row r="44" customFormat="false" ht="13.8" hidden="false" customHeight="false" outlineLevel="0" collapsed="false">
      <c r="A44" s="0" t="s">
        <v>28</v>
      </c>
      <c r="D44" s="16" t="e">
        <f aca="false">(1 - ( (D41+D42)/(D38+D39+D40) ) ) * 100</f>
        <v>#DIV/0!</v>
      </c>
      <c r="E44" s="16" t="n">
        <f aca="false">(1 - ( (E41+E42)/(E38+E39+E40) ) ) * 100</f>
        <v>51.7543859649123</v>
      </c>
      <c r="F44" s="16" t="n">
        <f aca="false">(1 - ( (F41+F42)/(F38+F39+F40) ) ) * 100</f>
        <v>50.7692307692308</v>
      </c>
    </row>
    <row r="75" customFormat="false" ht="13.8" hidden="false" customHeight="false" outlineLevel="0" collapsed="false"/>
    <row r="76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79" customFormat="false" ht="13.8" hidden="false" customHeight="false" outlineLevel="0" collapsed="false"/>
    <row r="80" customFormat="false" ht="13.8" hidden="false" customHeight="false" outlineLevel="0" collapsed="false"/>
    <row r="81" customFormat="false" ht="13.8" hidden="false" customHeight="false" outlineLevel="0" collapsed="false"/>
    <row r="82" customFormat="false" ht="13.8" hidden="false" customHeight="false" outlineLevel="0" collapsed="false"/>
    <row r="83" customFormat="false" ht="13.8" hidden="false" customHeight="false" outlineLevel="0" collapsed="false"/>
    <row r="84" customFormat="false" ht="13.8" hidden="false" customHeight="false" outlineLevel="0" collapsed="false"/>
    <row r="85" customFormat="false" ht="13.8" hidden="false" customHeight="false" outlineLevel="0" collapsed="false"/>
    <row r="86" customFormat="false" ht="13.8" hidden="false" customHeight="false" outlineLevel="0" collapsed="false"/>
    <row r="87" customFormat="false" ht="13.8" hidden="false" customHeight="false" outlineLevel="0" collapsed="false"/>
    <row r="88" customFormat="false" ht="13.8" hidden="false" customHeight="false" outlineLevel="0" collapsed="false"/>
    <row r="89" customFormat="false" ht="13.8" hidden="false" customHeight="false" outlineLevel="0" collapsed="false"/>
    <row r="90" customFormat="false" ht="13.8" hidden="false" customHeight="false" outlineLevel="0" collapsed="false"/>
    <row r="91" customFormat="false" ht="13.8" hidden="false" customHeight="false" outlineLevel="0" collapsed="false"/>
    <row r="92" customFormat="false" ht="13.8" hidden="false" customHeight="false" outlineLevel="0" collapsed="false"/>
    <row r="93" customFormat="false" ht="13.8" hidden="false" customHeight="false" outlineLevel="0" collapsed="false"/>
    <row r="94" customFormat="false" ht="13.8" hidden="false" customHeight="false" outlineLevel="0" collapsed="false"/>
    <row r="95" customFormat="false" ht="13.8" hidden="false" customHeight="false" outlineLevel="0" collapsed="false"/>
    <row r="96" customFormat="false" ht="13.8" hidden="false" customHeight="false" outlineLevel="0" collapsed="false"/>
    <row r="97" customFormat="false" ht="13.8" hidden="false" customHeight="false" outlineLevel="0" collapsed="false"/>
    <row r="98" customFormat="false" ht="13.8" hidden="false" customHeight="false" outlineLevel="0" collapsed="false"/>
    <row r="99" customFormat="false" ht="13.8" hidden="false" customHeight="false" outlineLevel="0" collapsed="false"/>
    <row r="100" customFormat="false" ht="13.8" hidden="false" customHeight="false" outlineLevel="0" collapsed="false"/>
    <row r="101" customFormat="false" ht="13.8" hidden="false" customHeight="false" outlineLevel="0" collapsed="false"/>
    <row r="102" customFormat="false" ht="13.8" hidden="false" customHeight="false" outlineLevel="0" collapsed="false"/>
    <row r="103" customFormat="false" ht="13.8" hidden="false" customHeight="false" outlineLevel="0" collapsed="false"/>
    <row r="104" customFormat="false" ht="13.8" hidden="false" customHeight="false" outlineLevel="0" collapsed="false"/>
    <row r="105" customFormat="false" ht="13.8" hidden="false" customHeight="false" outlineLevel="0" collapsed="false"/>
    <row r="106" customFormat="false" ht="13.8" hidden="false" customHeight="false" outlineLevel="0" collapsed="false"/>
    <row r="107" customFormat="false" ht="13.8" hidden="false" customHeight="false" outlineLevel="0" collapsed="false"/>
    <row r="108" customFormat="false" ht="13.8" hidden="false" customHeight="false" outlineLevel="0" collapsed="false"/>
    <row r="109" customFormat="false" ht="13.8" hidden="false" customHeight="false" outlineLevel="0" collapsed="false"/>
    <row r="110" customFormat="false" ht="13.8" hidden="false" customHeight="false" outlineLevel="0" collapsed="false"/>
    <row r="111" customFormat="false" ht="13.8" hidden="false" customHeight="false" outlineLevel="0" collapsed="false"/>
    <row r="112" customFormat="false" ht="13.8" hidden="false" customHeight="false" outlineLevel="0" collapsed="false"/>
    <row r="113" customFormat="false" ht="13.8" hidden="false" customHeight="false" outlineLevel="0" collapsed="false"/>
    <row r="114" customFormat="false" ht="13.8" hidden="false" customHeight="false" outlineLevel="0" collapsed="false"/>
  </sheetData>
  <sheetProtection sheet="true" password="8821" objects="true" scenarios="true"/>
  <mergeCells count="1">
    <mergeCell ref="D36:F36"/>
  </mergeCells>
  <dataValidations count="1">
    <dataValidation allowBlank="true" operator="greaterThanOrEqual" showDropDown="false" showErrorMessage="true" showInputMessage="false" sqref="D6:O8 D10:O12 C19 D20:O22 C23 C25 D26:O28 D38:F42" type="whole">
      <formula1>0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64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4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72.29"/>
    <col collapsed="false" customWidth="true" hidden="false" outlineLevel="0" max="1025" min="2" style="0" width="8.71"/>
  </cols>
  <sheetData>
    <row r="1" customFormat="false" ht="23.25" hidden="false" customHeight="false" outlineLevel="0" collapsed="false">
      <c r="A1" s="10" t="s">
        <v>64</v>
      </c>
      <c r="L1" s="11"/>
    </row>
    <row r="2" customFormat="false" ht="21" hidden="false" customHeight="false" outlineLevel="0" collapsed="false">
      <c r="A2" s="12" t="s">
        <v>1</v>
      </c>
    </row>
    <row r="3" customFormat="false" ht="18.75" hidden="false" customHeight="false" outlineLevel="0" collapsed="false">
      <c r="A3" s="13" t="s">
        <v>2</v>
      </c>
    </row>
    <row r="5" customFormat="false" ht="15" hidden="false" customHeight="false" outlineLevel="0" collapsed="false">
      <c r="A5" s="14" t="s">
        <v>3</v>
      </c>
      <c r="B5" s="14" t="s">
        <v>4</v>
      </c>
      <c r="C5" s="14"/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4" t="s">
        <v>10</v>
      </c>
      <c r="J5" s="14" t="s">
        <v>11</v>
      </c>
      <c r="K5" s="14" t="s">
        <v>12</v>
      </c>
      <c r="L5" s="14" t="s">
        <v>13</v>
      </c>
      <c r="M5" s="14" t="s">
        <v>14</v>
      </c>
      <c r="N5" s="14" t="s">
        <v>15</v>
      </c>
      <c r="O5" s="14" t="s">
        <v>16</v>
      </c>
      <c r="P5" s="14" t="s">
        <v>17</v>
      </c>
    </row>
    <row r="6" customFormat="false" ht="13.8" hidden="false" customHeight="false" outlineLevel="0" collapsed="false">
      <c r="A6" s="0" t="s">
        <v>18</v>
      </c>
      <c r="B6" s="0" t="s">
        <v>19</v>
      </c>
      <c r="D6" s="15" t="n">
        <v>44</v>
      </c>
      <c r="E6" s="15" t="n">
        <v>43</v>
      </c>
      <c r="F6" s="15" t="n">
        <v>48</v>
      </c>
      <c r="G6" s="15" t="n">
        <v>37</v>
      </c>
      <c r="H6" s="15" t="n">
        <v>80</v>
      </c>
      <c r="I6" s="15" t="n">
        <v>35</v>
      </c>
      <c r="J6" s="15" t="n">
        <v>33</v>
      </c>
      <c r="K6" s="15" t="n">
        <v>28</v>
      </c>
      <c r="L6" s="15" t="n">
        <v>25</v>
      </c>
      <c r="M6" s="15" t="n">
        <v>29</v>
      </c>
      <c r="N6" s="15" t="n">
        <v>34</v>
      </c>
      <c r="O6" s="15" t="n">
        <v>42</v>
      </c>
      <c r="P6" s="0" t="n">
        <f aca="false">SUM(D6:O6)</f>
        <v>478</v>
      </c>
    </row>
    <row r="7" customFormat="false" ht="13.8" hidden="false" customHeight="false" outlineLevel="0" collapsed="false">
      <c r="A7" s="0" t="s">
        <v>20</v>
      </c>
      <c r="B7" s="0" t="s">
        <v>21</v>
      </c>
      <c r="D7" s="15" t="n">
        <v>16</v>
      </c>
      <c r="E7" s="15" t="n">
        <v>47</v>
      </c>
      <c r="F7" s="15" t="n">
        <v>53</v>
      </c>
      <c r="G7" s="15" t="n">
        <v>70</v>
      </c>
      <c r="H7" s="15" t="n">
        <v>64</v>
      </c>
      <c r="I7" s="15" t="n">
        <v>63</v>
      </c>
      <c r="J7" s="15" t="n">
        <v>62</v>
      </c>
      <c r="K7" s="15" t="n">
        <v>50</v>
      </c>
      <c r="L7" s="15" t="n">
        <v>28</v>
      </c>
      <c r="M7" s="15" t="n">
        <v>33</v>
      </c>
      <c r="N7" s="15" t="n">
        <v>18</v>
      </c>
      <c r="O7" s="15" t="n">
        <v>19</v>
      </c>
      <c r="P7" s="0" t="n">
        <f aca="false">SUM(D7:O7)</f>
        <v>523</v>
      </c>
    </row>
    <row r="8" customFormat="false" ht="13.8" hidden="false" customHeight="false" outlineLevel="0" collapsed="false">
      <c r="A8" s="0" t="s">
        <v>22</v>
      </c>
      <c r="B8" s="0" t="s">
        <v>23</v>
      </c>
      <c r="D8" s="15" t="n">
        <v>0</v>
      </c>
      <c r="E8" s="15" t="n">
        <v>0</v>
      </c>
      <c r="F8" s="15" t="n">
        <v>0</v>
      </c>
      <c r="G8" s="15" t="n">
        <v>0</v>
      </c>
      <c r="H8" s="15" t="n">
        <v>0</v>
      </c>
      <c r="I8" s="15" t="n">
        <v>0</v>
      </c>
      <c r="J8" s="15" t="n">
        <v>0</v>
      </c>
      <c r="K8" s="15" t="n">
        <v>0</v>
      </c>
      <c r="L8" s="15" t="n">
        <v>0</v>
      </c>
      <c r="M8" s="15" t="n">
        <v>0</v>
      </c>
      <c r="N8" s="15" t="n">
        <v>0</v>
      </c>
      <c r="O8" s="15" t="n">
        <v>0</v>
      </c>
      <c r="P8" s="0" t="n">
        <f aca="false">SUM(D8:O8)</f>
        <v>0</v>
      </c>
    </row>
    <row r="9" customFormat="false" ht="15" hidden="false" customHeight="false" outlineLevel="0" collapsed="false">
      <c r="A9" s="14" t="s">
        <v>24</v>
      </c>
    </row>
    <row r="10" customFormat="false" ht="13.8" hidden="false" customHeight="false" outlineLevel="0" collapsed="false">
      <c r="A10" s="0" t="s">
        <v>18</v>
      </c>
      <c r="B10" s="0" t="s">
        <v>25</v>
      </c>
      <c r="D10" s="15" t="n">
        <v>1</v>
      </c>
      <c r="E10" s="15" t="n">
        <v>1</v>
      </c>
      <c r="F10" s="15" t="n">
        <v>8</v>
      </c>
      <c r="G10" s="15" t="n">
        <v>1</v>
      </c>
      <c r="H10" s="15" t="n">
        <v>3</v>
      </c>
      <c r="I10" s="15" t="n">
        <v>1</v>
      </c>
      <c r="J10" s="15" t="n">
        <v>2</v>
      </c>
      <c r="K10" s="15" t="n">
        <v>6</v>
      </c>
      <c r="L10" s="15" t="n">
        <v>3</v>
      </c>
      <c r="M10" s="15" t="n">
        <v>3</v>
      </c>
      <c r="N10" s="15" t="n">
        <v>2</v>
      </c>
      <c r="O10" s="15" t="n">
        <v>2</v>
      </c>
      <c r="P10" s="0" t="n">
        <f aca="false">SUM(D10:O10)</f>
        <v>33</v>
      </c>
    </row>
    <row r="11" customFormat="false" ht="13.8" hidden="false" customHeight="false" outlineLevel="0" collapsed="false">
      <c r="A11" s="0" t="s">
        <v>20</v>
      </c>
      <c r="B11" s="0" t="s">
        <v>26</v>
      </c>
      <c r="D11" s="15" t="n">
        <v>1</v>
      </c>
      <c r="E11" s="15" t="n">
        <v>1</v>
      </c>
      <c r="F11" s="15" t="n">
        <v>3</v>
      </c>
      <c r="G11" s="15" t="n">
        <v>1</v>
      </c>
      <c r="H11" s="15" t="n">
        <v>4</v>
      </c>
      <c r="I11" s="15" t="n">
        <v>5</v>
      </c>
      <c r="J11" s="15" t="n">
        <v>1</v>
      </c>
      <c r="K11" s="15" t="n">
        <v>3</v>
      </c>
      <c r="L11" s="15" t="n">
        <v>2</v>
      </c>
      <c r="M11" s="15" t="n">
        <v>2</v>
      </c>
      <c r="N11" s="15" t="n">
        <v>2</v>
      </c>
      <c r="O11" s="15" t="n">
        <v>1</v>
      </c>
      <c r="P11" s="0" t="n">
        <f aca="false">SUM(D11:O11)</f>
        <v>26</v>
      </c>
    </row>
    <row r="12" customFormat="false" ht="13.8" hidden="false" customHeight="false" outlineLevel="0" collapsed="false">
      <c r="A12" s="0" t="s">
        <v>22</v>
      </c>
      <c r="B12" s="0" t="s">
        <v>27</v>
      </c>
      <c r="D12" s="15" t="n">
        <v>0</v>
      </c>
      <c r="E12" s="15" t="n">
        <v>0</v>
      </c>
      <c r="F12" s="15" t="n">
        <v>0</v>
      </c>
      <c r="G12" s="15" t="n">
        <v>0</v>
      </c>
      <c r="H12" s="15" t="n">
        <v>0</v>
      </c>
      <c r="I12" s="15" t="n">
        <v>0</v>
      </c>
      <c r="J12" s="15" t="n">
        <v>0</v>
      </c>
      <c r="K12" s="15" t="n">
        <v>0</v>
      </c>
      <c r="L12" s="15" t="n">
        <v>0</v>
      </c>
      <c r="M12" s="15" t="n">
        <v>0</v>
      </c>
      <c r="N12" s="15" t="n">
        <v>0</v>
      </c>
      <c r="O12" s="15" t="n">
        <v>0</v>
      </c>
      <c r="P12" s="0" t="n">
        <f aca="false">SUM(D12:O12)</f>
        <v>0</v>
      </c>
    </row>
    <row r="14" customFormat="false" ht="13.8" hidden="false" customHeight="false" outlineLevel="0" collapsed="false">
      <c r="A14" s="0" t="s">
        <v>28</v>
      </c>
      <c r="D14" s="16" t="n">
        <f aca="false">( SUM($D7:D7) + SUM($D11:D11) ) / (SUM($D6:D6) + SUM($D10:D10) + 1 - SUM($D8:D8) - SUM($D12:D12) ) * 100</f>
        <v>36.9565217391304</v>
      </c>
      <c r="E14" s="16" t="n">
        <f aca="false">( SUM($D7:E7) + SUM($D11:E11) ) / (SUM($D6:E6) + SUM($D10:E10) + 1 - SUM($D8:E8) - SUM($D12:E12) ) * 100</f>
        <v>72.2222222222222</v>
      </c>
      <c r="F14" s="16" t="n">
        <f aca="false">( SUM($D7:F7) + SUM($D11:F11) ) / (SUM($D6:F6) + SUM($D10:F10) + 1 - SUM($D8:F8) - SUM($D12:F12) ) * 100</f>
        <v>82.8767123287671</v>
      </c>
      <c r="G14" s="16" t="n">
        <f aca="false">( SUM($D7:G7) + SUM($D11:G11) ) / (SUM($D6:G6) + SUM($D10:G10) + 1 - SUM($D8:G8) - SUM($D12:G12) ) * 100</f>
        <v>104.347826086957</v>
      </c>
      <c r="H14" s="16" t="n">
        <f aca="false">( SUM($D7:H7) + SUM($D11:H11) ) / (SUM($D6:H6) + SUM($D10:H10) + 1 - SUM($D8:H8) - SUM($D12:H12) ) * 100</f>
        <v>97.3782771535581</v>
      </c>
      <c r="I14" s="16" t="n">
        <f aca="false">( SUM($D7:I7) + SUM($D11:I11) ) / (SUM($D6:I6) + SUM($D10:I10) + 1 - SUM($D8:I8) - SUM($D12:I12) ) * 100</f>
        <v>108.250825082508</v>
      </c>
      <c r="J14" s="16" t="n">
        <f aca="false">( SUM($D7:J7) + SUM($D11:J11) ) / (SUM($D6:J6) + SUM($D10:J10) + 1 - SUM($D8:J8) - SUM($D12:J12) ) * 100</f>
        <v>115.680473372781</v>
      </c>
      <c r="K14" s="16" t="n">
        <f aca="false">( SUM($D7:K7) + SUM($D11:K11) ) / (SUM($D6:K6) + SUM($D10:K10) + 1 - SUM($D8:K8) - SUM($D12:K12) ) * 100</f>
        <v>119.354838709677</v>
      </c>
      <c r="L14" s="16" t="n">
        <f aca="false">( SUM($D7:L7) + SUM($D11:L11) ) / (SUM($D6:L6) + SUM($D10:L10) + 1 - SUM($D8:L8) - SUM($D12:L12) ) * 100</f>
        <v>118.5</v>
      </c>
      <c r="M14" s="16" t="n">
        <f aca="false">( SUM($D7:M7) + SUM($D11:M11) ) / (SUM($D6:M6) + SUM($D10:M10) + 1 - SUM($D8:M8) - SUM($D12:M12) ) * 100</f>
        <v>117.824074074074</v>
      </c>
      <c r="N14" s="16" t="n">
        <f aca="false">( SUM($D7:N7) + SUM($D11:N11) ) / (SUM($D6:N6) + SUM($D10:N10) + 1 - SUM($D8:N8) - SUM($D12:N12) ) * 100</f>
        <v>113.034188034188</v>
      </c>
      <c r="O14" s="16" t="n">
        <f aca="false">( SUM($D7:O7) + SUM($D11:O11) ) / (SUM($D6:O6) + SUM($D10:O10) + 1 - SUM($D8:O8) - SUM($D12:O12) ) * 100</f>
        <v>107.2265625</v>
      </c>
    </row>
    <row r="16" customFormat="false" ht="18.75" hidden="false" customHeight="false" outlineLevel="0" collapsed="false">
      <c r="A16" s="13" t="s">
        <v>29</v>
      </c>
      <c r="L16" s="11"/>
    </row>
    <row r="17" customFormat="false" ht="15" hidden="false" customHeight="false" outlineLevel="0" collapsed="false">
      <c r="L17" s="11"/>
    </row>
    <row r="18" customFormat="false" ht="15.75" hidden="false" customHeight="false" outlineLevel="0" collapsed="false">
      <c r="A18" s="14" t="s">
        <v>3</v>
      </c>
      <c r="B18" s="14" t="s">
        <v>4</v>
      </c>
      <c r="C18" s="14" t="s">
        <v>30</v>
      </c>
      <c r="D18" s="14" t="s">
        <v>5</v>
      </c>
      <c r="E18" s="14" t="s">
        <v>6</v>
      </c>
      <c r="F18" s="14" t="s">
        <v>7</v>
      </c>
      <c r="G18" s="14" t="s">
        <v>8</v>
      </c>
      <c r="H18" s="14" t="s">
        <v>9</v>
      </c>
      <c r="I18" s="14" t="s">
        <v>10</v>
      </c>
      <c r="J18" s="14" t="s">
        <v>11</v>
      </c>
      <c r="K18" s="14" t="s">
        <v>12</v>
      </c>
      <c r="L18" s="14" t="s">
        <v>13</v>
      </c>
      <c r="M18" s="14" t="s">
        <v>14</v>
      </c>
      <c r="N18" s="14" t="s">
        <v>15</v>
      </c>
      <c r="O18" s="14" t="s">
        <v>16</v>
      </c>
      <c r="P18" s="14" t="s">
        <v>17</v>
      </c>
    </row>
    <row r="19" customFormat="false" ht="13.8" hidden="false" customHeight="false" outlineLevel="0" collapsed="false">
      <c r="A19" s="0" t="s">
        <v>31</v>
      </c>
      <c r="B19" s="0" t="s">
        <v>32</v>
      </c>
      <c r="C19" s="15" t="n">
        <v>112</v>
      </c>
    </row>
    <row r="20" customFormat="false" ht="13.8" hidden="false" customHeight="false" outlineLevel="0" collapsed="false">
      <c r="A20" s="0" t="s">
        <v>33</v>
      </c>
      <c r="B20" s="0" t="s">
        <v>34</v>
      </c>
      <c r="D20" s="15" t="n">
        <v>0</v>
      </c>
      <c r="E20" s="15" t="n">
        <v>0</v>
      </c>
      <c r="F20" s="15" t="n">
        <v>0</v>
      </c>
      <c r="G20" s="15" t="n">
        <v>0</v>
      </c>
      <c r="H20" s="15" t="n">
        <v>0</v>
      </c>
      <c r="I20" s="15" t="n">
        <v>0</v>
      </c>
      <c r="J20" s="15" t="n">
        <v>0</v>
      </c>
      <c r="K20" s="15" t="n">
        <v>0</v>
      </c>
      <c r="L20" s="15" t="n">
        <v>0</v>
      </c>
      <c r="M20" s="15" t="n">
        <v>0</v>
      </c>
      <c r="N20" s="15" t="n">
        <v>0</v>
      </c>
      <c r="O20" s="15" t="n">
        <v>0</v>
      </c>
      <c r="P20" s="0" t="n">
        <f aca="false">SUM(D20:O20)</f>
        <v>0</v>
      </c>
    </row>
    <row r="21" customFormat="false" ht="13.8" hidden="false" customHeight="false" outlineLevel="0" collapsed="false">
      <c r="A21" s="0" t="s">
        <v>35</v>
      </c>
      <c r="B21" s="0" t="s">
        <v>36</v>
      </c>
      <c r="D21" s="15" t="n">
        <v>0</v>
      </c>
      <c r="E21" s="15" t="n">
        <v>0</v>
      </c>
      <c r="F21" s="15" t="n">
        <v>0</v>
      </c>
      <c r="G21" s="15" t="n">
        <v>0</v>
      </c>
      <c r="H21" s="15" t="n">
        <v>0</v>
      </c>
      <c r="I21" s="15" t="n">
        <v>0</v>
      </c>
      <c r="J21" s="15" t="n">
        <v>0</v>
      </c>
      <c r="K21" s="15" t="n">
        <v>0</v>
      </c>
      <c r="L21" s="15" t="n">
        <v>0</v>
      </c>
      <c r="M21" s="15" t="n">
        <v>0</v>
      </c>
      <c r="N21" s="15" t="n">
        <v>0</v>
      </c>
      <c r="O21" s="15" t="n">
        <v>0</v>
      </c>
      <c r="P21" s="0" t="n">
        <f aca="false">SUM(D21:O21)</f>
        <v>0</v>
      </c>
    </row>
    <row r="22" customFormat="false" ht="13.8" hidden="false" customHeight="false" outlineLevel="0" collapsed="false">
      <c r="A22" s="0" t="s">
        <v>37</v>
      </c>
      <c r="B22" s="0" t="s">
        <v>38</v>
      </c>
      <c r="D22" s="15" t="n">
        <v>1</v>
      </c>
      <c r="E22" s="15" t="n">
        <v>0</v>
      </c>
      <c r="F22" s="15" t="n">
        <v>2</v>
      </c>
      <c r="G22" s="15" t="n">
        <v>4</v>
      </c>
      <c r="H22" s="15" t="n">
        <v>1</v>
      </c>
      <c r="I22" s="15" t="n">
        <v>0</v>
      </c>
      <c r="J22" s="15" t="n">
        <v>0</v>
      </c>
      <c r="K22" s="15" t="n">
        <v>0</v>
      </c>
      <c r="L22" s="15" t="n">
        <v>1</v>
      </c>
      <c r="M22" s="15" t="n">
        <v>1</v>
      </c>
      <c r="N22" s="15" t="n">
        <v>1</v>
      </c>
      <c r="O22" s="15" t="n">
        <v>0</v>
      </c>
      <c r="P22" s="0" t="n">
        <f aca="false">SUM(D22:O22)</f>
        <v>11</v>
      </c>
    </row>
    <row r="23" customFormat="false" ht="13.8" hidden="false" customHeight="false" outlineLevel="0" collapsed="false">
      <c r="A23" s="0" t="s">
        <v>39</v>
      </c>
      <c r="B23" s="0" t="s">
        <v>40</v>
      </c>
      <c r="C23" s="15" t="n">
        <v>100</v>
      </c>
    </row>
    <row r="24" customFormat="false" ht="15.75" hidden="false" customHeight="false" outlineLevel="0" collapsed="false">
      <c r="A24" s="14" t="s">
        <v>24</v>
      </c>
    </row>
    <row r="25" customFormat="false" ht="13.8" hidden="false" customHeight="false" outlineLevel="0" collapsed="false">
      <c r="A25" s="0" t="s">
        <v>31</v>
      </c>
      <c r="B25" s="0" t="s">
        <v>41</v>
      </c>
      <c r="C25" s="15" t="n">
        <v>24</v>
      </c>
    </row>
    <row r="26" customFormat="false" ht="13.8" hidden="false" customHeight="false" outlineLevel="0" collapsed="false">
      <c r="A26" s="0" t="s">
        <v>33</v>
      </c>
      <c r="B26" s="0" t="s">
        <v>42</v>
      </c>
      <c r="D26" s="15" t="n">
        <v>0</v>
      </c>
      <c r="E26" s="15" t="n">
        <v>0</v>
      </c>
      <c r="F26" s="15" t="n">
        <v>0</v>
      </c>
      <c r="G26" s="15" t="n">
        <v>0</v>
      </c>
      <c r="H26" s="15" t="n">
        <v>0</v>
      </c>
      <c r="I26" s="15" t="n">
        <v>0</v>
      </c>
      <c r="J26" s="15" t="n">
        <v>0</v>
      </c>
      <c r="K26" s="15" t="n">
        <v>0</v>
      </c>
      <c r="L26" s="15" t="n">
        <v>0</v>
      </c>
      <c r="M26" s="15" t="n">
        <v>0</v>
      </c>
      <c r="N26" s="15" t="n">
        <v>0</v>
      </c>
      <c r="O26" s="15" t="n">
        <v>0</v>
      </c>
      <c r="P26" s="0" t="n">
        <f aca="false">SUM(D26:O26)</f>
        <v>0</v>
      </c>
    </row>
    <row r="27" customFormat="false" ht="13.8" hidden="false" customHeight="false" outlineLevel="0" collapsed="false">
      <c r="A27" s="0" t="s">
        <v>35</v>
      </c>
      <c r="B27" s="0" t="s">
        <v>43</v>
      </c>
      <c r="D27" s="15" t="n">
        <v>0</v>
      </c>
      <c r="E27" s="15" t="n">
        <v>0</v>
      </c>
      <c r="F27" s="15" t="n">
        <v>0</v>
      </c>
      <c r="G27" s="15" t="n">
        <v>0</v>
      </c>
      <c r="H27" s="15" t="n">
        <v>0</v>
      </c>
      <c r="I27" s="15" t="n">
        <v>0</v>
      </c>
      <c r="J27" s="15" t="n">
        <v>0</v>
      </c>
      <c r="K27" s="15" t="n">
        <v>0</v>
      </c>
      <c r="L27" s="15" t="n">
        <v>0</v>
      </c>
      <c r="M27" s="15" t="n">
        <v>0</v>
      </c>
      <c r="N27" s="15" t="n">
        <v>0</v>
      </c>
      <c r="O27" s="15" t="n">
        <v>0</v>
      </c>
      <c r="P27" s="0" t="n">
        <f aca="false">SUM(D27:O27)</f>
        <v>0</v>
      </c>
    </row>
    <row r="28" customFormat="false" ht="13.8" hidden="false" customHeight="false" outlineLevel="0" collapsed="false">
      <c r="A28" s="0" t="s">
        <v>37</v>
      </c>
      <c r="B28" s="0" t="s">
        <v>44</v>
      </c>
      <c r="D28" s="15" t="n">
        <v>0</v>
      </c>
      <c r="E28" s="15" t="n">
        <v>0</v>
      </c>
      <c r="F28" s="15" t="n">
        <v>0</v>
      </c>
      <c r="G28" s="15" t="n">
        <v>0</v>
      </c>
      <c r="H28" s="15" t="n">
        <v>0</v>
      </c>
      <c r="I28" s="15" t="n">
        <v>0</v>
      </c>
      <c r="J28" s="15" t="n">
        <v>0</v>
      </c>
      <c r="K28" s="15" t="n">
        <v>0</v>
      </c>
      <c r="L28" s="15" t="n">
        <v>0</v>
      </c>
      <c r="M28" s="15" t="n">
        <v>0</v>
      </c>
      <c r="N28" s="15" t="n">
        <v>0</v>
      </c>
      <c r="O28" s="15" t="n">
        <v>0</v>
      </c>
      <c r="P28" s="0" t="n">
        <f aca="false">SUM(D28:O28)</f>
        <v>0</v>
      </c>
    </row>
    <row r="29" customFormat="false" ht="13.8" hidden="false" customHeight="false" outlineLevel="0" collapsed="false">
      <c r="A29" s="0" t="s">
        <v>39</v>
      </c>
      <c r="B29" s="0" t="s">
        <v>45</v>
      </c>
      <c r="C29" s="15" t="n">
        <v>24</v>
      </c>
    </row>
    <row r="31" customFormat="false" ht="15" hidden="false" customHeight="false" outlineLevel="0" collapsed="false">
      <c r="A31" s="0" t="s">
        <v>28</v>
      </c>
      <c r="D31" s="16" t="n">
        <f aca="false">(  (SUM($D22:D22) + SUM($D28:D28) + $C23+$C29 ) / ( $C19+$C25+SUM($D20:D20) + SUM($D26:D26) - SUM($D21:D21) -SUM($D27:D27) ) ) * 1000/9</f>
        <v>102.124183006536</v>
      </c>
      <c r="E31" s="16" t="n">
        <f aca="false">(  (SUM($D22:E22) + SUM($D28:E28) + $C23+$C29 ) / ( $C19+$C25+SUM($D20:E20) + SUM($D26:E26) - SUM($D21:E21) -SUM($D27:E27) ) ) * 1000/9</f>
        <v>102.124183006536</v>
      </c>
      <c r="F31" s="16" t="n">
        <f aca="false">(  (SUM($D22:F22) + SUM($D28:F28) + $C23+$C29 ) / ( $C19+$C25+SUM($D20:F20) + SUM($D26:F26) - SUM($D21:F21) -SUM($D27:F27) ) ) * 1000/9</f>
        <v>103.758169934641</v>
      </c>
      <c r="G31" s="16" t="n">
        <f aca="false">(  (SUM($D22:G22) + SUM($D28:G28) + $C23+$C29 ) / ( $C19+$C25+SUM($D20:G20) + SUM($D26:G26) - SUM($D21:G21) -SUM($D27:G27) ) ) * 1000/9</f>
        <v>107.02614379085</v>
      </c>
      <c r="H31" s="16" t="n">
        <f aca="false">(  (SUM($D22:H22) + SUM($D28:H28) + $C23+$C29 ) / ( $C19+$C25+SUM($D20:H20) + SUM($D26:H26) - SUM($D21:H21) -SUM($D27:H27) ) ) * 1000/9</f>
        <v>107.843137254902</v>
      </c>
      <c r="I31" s="16" t="n">
        <f aca="false">(  (SUM($D22:I22) + SUM($D28:I28) + $C23+$C29 ) / ( $C19+$C25+SUM($D20:I20) + SUM($D26:I26) - SUM($D21:I21) -SUM($D27:I27) ) ) * 1000/9</f>
        <v>107.843137254902</v>
      </c>
      <c r="J31" s="16" t="n">
        <f aca="false">(  (SUM($D22:J22) + SUM($D28:J28) + $C23+$C29 ) / ( $C19+$C25+SUM($D20:J20) + SUM($D26:J26) - SUM($D21:J21) -SUM($D27:J27) ) ) * 1000/9</f>
        <v>107.843137254902</v>
      </c>
      <c r="K31" s="16" t="n">
        <f aca="false">(  (SUM($D22:K22) + SUM($D28:K28) + $C23+$C29 ) / ( $C19+$C25+SUM($D20:K20) + SUM($D26:K26) - SUM($D21:K21) -SUM($D27:K27) ) ) * 1000/9</f>
        <v>107.843137254902</v>
      </c>
      <c r="L31" s="16" t="n">
        <f aca="false">(  (SUM($D22:L22) + SUM($D28:L28) + $C23+$C29 ) / ( $C19+$C25+SUM($D20:L20) + SUM($D26:L26) - SUM($D21:L21) -SUM($D27:L27) ) ) * 1000/9</f>
        <v>108.660130718954</v>
      </c>
      <c r="M31" s="16" t="n">
        <f aca="false">(  (SUM($D22:M22) + SUM($D28:M28) + $C23+$C29 ) / ( $C19+$C25+SUM($D20:M20) + SUM($D26:M26) - SUM($D21:M21) -SUM($D27:M27) ) ) * 1000/9</f>
        <v>109.477124183007</v>
      </c>
      <c r="N31" s="16" t="n">
        <f aca="false">(  (SUM($D22:N22) + SUM($D28:N28) + $C23+$C29 ) / ( $C19+$C25+SUM($D20:N20) + SUM($D26:N26) - SUM($D21:N21) -SUM($D27:N27) ) ) * 1000/9</f>
        <v>110.294117647059</v>
      </c>
      <c r="O31" s="16" t="n">
        <f aca="false">(  (SUM($D22:O22) + SUM($D28:O28) + $C23+$C29 ) / ( $C19+$C25+SUM($D20:O20) + SUM($D26:O26) - SUM($D21:O21) -SUM($D27:O27) ) ) * 1000/9</f>
        <v>110.294117647059</v>
      </c>
    </row>
    <row r="34" customFormat="false" ht="19.7" hidden="false" customHeight="false" outlineLevel="0" collapsed="false">
      <c r="A34" s="12" t="s">
        <v>46</v>
      </c>
    </row>
    <row r="35" customFormat="false" ht="17.35" hidden="false" customHeight="false" outlineLevel="0" collapsed="false">
      <c r="A35" s="13" t="s">
        <v>2</v>
      </c>
    </row>
    <row r="36" customFormat="false" ht="13.8" hidden="false" customHeight="false" outlineLevel="0" collapsed="false">
      <c r="D36" s="17" t="s">
        <v>47</v>
      </c>
      <c r="E36" s="17"/>
      <c r="F36" s="17"/>
      <c r="G36" s="19"/>
    </row>
    <row r="37" customFormat="false" ht="13.8" hidden="false" customHeight="false" outlineLevel="0" collapsed="false">
      <c r="A37" s="18" t="s">
        <v>48</v>
      </c>
      <c r="D37" s="0" t="s">
        <v>49</v>
      </c>
      <c r="E37" s="0" t="s">
        <v>50</v>
      </c>
      <c r="F37" s="0" t="s">
        <v>51</v>
      </c>
    </row>
    <row r="38" customFormat="false" ht="13.8" hidden="false" customHeight="false" outlineLevel="0" collapsed="false">
      <c r="A38" s="0" t="s">
        <v>52</v>
      </c>
      <c r="B38" s="0" t="s">
        <v>53</v>
      </c>
      <c r="D38" s="15" t="n">
        <v>38</v>
      </c>
      <c r="E38" s="15" t="n">
        <v>38</v>
      </c>
      <c r="F38" s="15" t="n">
        <v>38</v>
      </c>
    </row>
    <row r="39" customFormat="false" ht="13.8" hidden="false" customHeight="false" outlineLevel="0" collapsed="false">
      <c r="A39" s="0" t="s">
        <v>54</v>
      </c>
      <c r="B39" s="0" t="s">
        <v>55</v>
      </c>
      <c r="D39" s="15" t="n">
        <v>8</v>
      </c>
      <c r="E39" s="15" t="n">
        <v>57</v>
      </c>
      <c r="F39" s="15" t="n">
        <v>91</v>
      </c>
    </row>
    <row r="40" customFormat="false" ht="13.8" hidden="false" customHeight="false" outlineLevel="0" collapsed="false">
      <c r="A40" s="0" t="s">
        <v>56</v>
      </c>
      <c r="B40" s="0" t="s">
        <v>57</v>
      </c>
      <c r="D40" s="15" t="n">
        <v>8</v>
      </c>
      <c r="E40" s="15" t="n">
        <v>4</v>
      </c>
      <c r="F40" s="15" t="n">
        <v>0</v>
      </c>
    </row>
    <row r="41" customFormat="false" ht="13.8" hidden="false" customHeight="false" outlineLevel="0" collapsed="false">
      <c r="A41" s="0" t="s">
        <v>58</v>
      </c>
      <c r="B41" s="0" t="s">
        <v>59</v>
      </c>
      <c r="D41" s="15" t="n">
        <v>16</v>
      </c>
      <c r="E41" s="15" t="n">
        <v>46</v>
      </c>
      <c r="F41" s="15" t="n">
        <v>52</v>
      </c>
    </row>
    <row r="42" customFormat="false" ht="13.8" hidden="false" customHeight="false" outlineLevel="0" collapsed="false">
      <c r="A42" s="0" t="s">
        <v>60</v>
      </c>
      <c r="B42" s="0" t="s">
        <v>61</v>
      </c>
      <c r="D42" s="15" t="n">
        <v>19</v>
      </c>
      <c r="E42" s="15" t="n">
        <v>14</v>
      </c>
      <c r="F42" s="15" t="n">
        <v>17</v>
      </c>
    </row>
    <row r="44" customFormat="false" ht="13.8" hidden="false" customHeight="false" outlineLevel="0" collapsed="false">
      <c r="A44" s="19" t="s">
        <v>28</v>
      </c>
      <c r="D44" s="16" t="n">
        <f aca="false">(1 - ( (D41+D42)/(D38+D39+D40) ) ) * 100</f>
        <v>35.1851851851852</v>
      </c>
      <c r="E44" s="16" t="n">
        <f aca="false">(1 - ( (E41+E42)/(E38+E39+E40) ) ) * 100</f>
        <v>39.3939393939394</v>
      </c>
      <c r="F44" s="16" t="n">
        <f aca="false">(1 - ( (F41+F42)/(F38+F39+F40) ) ) * 100</f>
        <v>46.5116279069768</v>
      </c>
    </row>
  </sheetData>
  <sheetProtection sheet="true" password="8821" objects="true" scenarios="true"/>
  <mergeCells count="1">
    <mergeCell ref="D36:F36"/>
  </mergeCells>
  <dataValidations count="1">
    <dataValidation allowBlank="true" operator="greaterThanOrEqual" showDropDown="false" showErrorMessage="true" showInputMessage="false" sqref="D6:O8 D10:O12 C19 D20:O22 C23 C25 D26:O28 C29 D38:F42 A44" type="whole">
      <formula1>0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1253</TotalTime>
  <Application>LibreOffice/5.4.5.1$Linux_X86_64 LibreOffice_project/40m0$Build-1</Application>
  <Company>Tribunal Regional Eleitoral de Santa Catarina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2018-02-15T19:15:53Z</dcterms:created>
  <dc:creator>Marcelo Mendes Pereira</dc:creator>
  <dc:description/>
  <dc:language>pt-BR</dc:language>
  <cp:lastModifiedBy/>
  <dcterms:modified xsi:type="dcterms:W3CDTF">2018-03-21T14:08:07Z</dcterms:modified>
  <cp:revision>34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Tribunal Regional Eleitoral de Santa Catarina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