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'Plan1'!$A$1:$M$314</definedName>
  </definedNames>
  <calcPr fullCalcOnLoad="1"/>
</workbook>
</file>

<file path=xl/sharedStrings.xml><?xml version="1.0" encoding="utf-8"?>
<sst xmlns="http://schemas.openxmlformats.org/spreadsheetml/2006/main" count="692" uniqueCount="307">
  <si>
    <t>ANEXO V - PROPOSTA DE PREÇOS (em R$)</t>
  </si>
  <si>
    <t>Empresa (razão social):</t>
  </si>
  <si>
    <t>CNPJ:</t>
  </si>
  <si>
    <t>Endereço:</t>
  </si>
  <si>
    <t>E-mail (se houver):</t>
  </si>
  <si>
    <t>A presente proposta tem como objeto a execução dos projetos de construção de uma edificação, com aproximadamente 1000 m² (mil metros quadrados), situada na Rodovia Litorânea – Aterro Hidráulico - São José/SC, para abrigar os Cartórios Eleitorais e a Central de Atendimento ao Eleitor daquele município, de acordo com as especificações constantes do edital licitatório referente à Tomada de Preços n. ___/2006:</t>
  </si>
  <si>
    <t>Discriminação</t>
  </si>
  <si>
    <t>Quant.</t>
  </si>
  <si>
    <t>unid.</t>
  </si>
  <si>
    <t>valores unitários</t>
  </si>
  <si>
    <t>valores parciais</t>
  </si>
  <si>
    <t>Marca</t>
  </si>
  <si>
    <t>materiais</t>
  </si>
  <si>
    <t>mão de obra</t>
  </si>
  <si>
    <t>total</t>
  </si>
  <si>
    <t>Total</t>
  </si>
  <si>
    <t>1 - SERVIÇOS PRELIMINARES</t>
  </si>
  <si>
    <t>1.1. Locação da obra</t>
  </si>
  <si>
    <t>m²</t>
  </si>
  <si>
    <t>R$</t>
  </si>
  <si>
    <t>2 - INSTALAÇÕES PROVISÓRIAS</t>
  </si>
  <si>
    <t>2.1. Tapume compensado 6 mm h=2,20 m, pintado, com materiais e mão de obra, no entorno da obra, conforme legislação municipal</t>
  </si>
  <si>
    <r>
      <t>2.2. Instalação provisória - água, esgoto (sanitario 5,0 m</t>
    </r>
    <r>
      <rPr>
        <vertAlign val="superscript"/>
        <sz val="12"/>
        <rFont val="Arial"/>
        <family val="2"/>
      </rPr>
      <t>2</t>
    </r>
    <r>
      <rPr>
        <sz val="10"/>
        <rFont val="Arial"/>
        <family val="0"/>
      </rPr>
      <t>), energia</t>
    </r>
  </si>
  <si>
    <t>2.3. Instalação provisória - barraco e depósito</t>
  </si>
  <si>
    <t>2.4. Placa de obra</t>
  </si>
  <si>
    <t>3 - INFRA-ESTRUTURA</t>
  </si>
  <si>
    <t>3.1. Escavação manual até 2,0 m</t>
  </si>
  <si>
    <t>m³</t>
  </si>
  <si>
    <t>3.2. Lastro de brita 1 espessura 5 cm (mínimo)</t>
  </si>
  <si>
    <t>3.3. Lastro de concreto magro</t>
  </si>
  <si>
    <t>3.4. Contrapiso armado 10 cm conforme projeto</t>
  </si>
  <si>
    <t>3.5. Contrapiso armado 12 cm conforme projeto</t>
  </si>
  <si>
    <r>
      <t>3.6. Concreto armado para blocos de fundação (taxa de aço/m</t>
    </r>
    <r>
      <rPr>
        <vertAlign val="superscript"/>
        <sz val="12"/>
        <rFont val="Arial"/>
        <family val="2"/>
      </rPr>
      <t>3</t>
    </r>
    <r>
      <rPr>
        <sz val="10"/>
        <rFont val="Arial"/>
        <family val="0"/>
      </rPr>
      <t xml:space="preserve"> de concreto = 80 kg/m</t>
    </r>
    <r>
      <rPr>
        <vertAlign val="superscript"/>
        <sz val="12"/>
        <rFont val="Arial"/>
        <family val="2"/>
      </rPr>
      <t>3</t>
    </r>
    <r>
      <rPr>
        <sz val="10"/>
        <rFont val="Arial"/>
        <family val="0"/>
      </rPr>
      <t>)</t>
    </r>
  </si>
  <si>
    <t>3.7. Quebra de cabeça de estacas</t>
  </si>
  <si>
    <r>
      <t>3.8. Concreto armado para vigas baldrame (taxa de aço/m</t>
    </r>
    <r>
      <rPr>
        <vertAlign val="superscript"/>
        <sz val="12"/>
        <rFont val="Arial"/>
        <family val="2"/>
      </rPr>
      <t>3</t>
    </r>
    <r>
      <rPr>
        <sz val="10"/>
        <rFont val="Arial"/>
        <family val="0"/>
      </rPr>
      <t xml:space="preserve"> de concreto = 80 kg/m</t>
    </r>
    <r>
      <rPr>
        <vertAlign val="superscript"/>
        <sz val="12"/>
        <rFont val="Arial"/>
        <family val="2"/>
      </rPr>
      <t>3</t>
    </r>
    <r>
      <rPr>
        <sz val="10"/>
        <rFont val="Arial"/>
        <family val="0"/>
      </rPr>
      <t>)</t>
    </r>
  </si>
  <si>
    <t>3.9. Estacas pré-moldada 20 x 20 cm (34  unid.)</t>
  </si>
  <si>
    <t>m</t>
  </si>
  <si>
    <t>3.10. Estacas pré-moldada 25 x 25 cm (53 unid.)</t>
  </si>
  <si>
    <t>3.11. Reaterro compactado</t>
  </si>
  <si>
    <t>4 - SUPRA-ESTRUTURA</t>
  </si>
  <si>
    <t>4.1. Concreto armado para estrutura, inclusive escoramento e desforma - pilares, vigas, lajes e escada - resistência definida no projeto estrutural, com escoramento conforme memorial descritivo e caderno de encargos.</t>
  </si>
  <si>
    <r>
      <t>m</t>
    </r>
    <r>
      <rPr>
        <vertAlign val="superscript"/>
        <sz val="12"/>
        <rFont val="Arial"/>
        <family val="2"/>
      </rPr>
      <t>3</t>
    </r>
  </si>
  <si>
    <t>4.2. Laje pré-moldada treliçada e= 16 cm e e=20 cm completa, com escoramento conforme memorial descritivo e caderno de encargos.</t>
  </si>
  <si>
    <t>um</t>
  </si>
  <si>
    <t>5 - PAREDES E PAINÉIS</t>
  </si>
  <si>
    <t>5.1. Alvenaria em tijolos de 6 furos</t>
  </si>
  <si>
    <t>5.2. Vergas e contravergas em concreto armado</t>
  </si>
  <si>
    <t>5.3. Divisórias - granito branco Dallas</t>
  </si>
  <si>
    <t>6 – ESQUADRIAS E PINGADEIRAS</t>
  </si>
  <si>
    <t>6.8. Perfis cfe. projeto para fechamento provisório de colunas, instalados</t>
  </si>
  <si>
    <t>6.10. P02 - Porta de correr interna em madeira, semi-oca, com fechadura tipo bico de papagaio e puxador concha, 0,80x2,10, conforme projeto, instalada</t>
  </si>
  <si>
    <t>6.11. P03 - Porta de abrir de alumínio, veneziana fechada fixa, com fechadura livre-ocupado 0,60x2,10 m, conforme projeto, instalada</t>
  </si>
  <si>
    <t>6.12. P04 - Porta 4 folhas, em aluminio pintado branco com vidro encaixilhado - 4,00 x 2,82 m, instalada</t>
  </si>
  <si>
    <t>6.14. P06 - Porta de abrir de alumínio 2 folhas, veneziana aberta fixa - 1,10x0,90 m, conforme projeto (Abrigo de gás)</t>
  </si>
  <si>
    <t>6.15. Pingadeira em granito branco Dallas, instalada</t>
  </si>
  <si>
    <t>7 - COBERTURAS E PROTEÇÕES</t>
  </si>
  <si>
    <t>7.1. Estrutura de madeira angelin para cobertura, apoiada na laje</t>
  </si>
  <si>
    <t>7.2. Cobertura com telha fibrocimento 6 mm</t>
  </si>
  <si>
    <t>7.3.Rufos/algerosas e arremates em chapa pré-pintada de aço galvanizado e=0,50 mm, corte 500 mm, instalados</t>
  </si>
  <si>
    <t>7.4. Calha metálica, com corte de 1,0 m, instalada</t>
  </si>
  <si>
    <t>8 - REVEST. PAREDES, TETOS, ELEM. DECOR. E PINTURAS</t>
  </si>
  <si>
    <t>8.1. Chapisco traço 1:3 interno</t>
  </si>
  <si>
    <t>8.2. Reboco desempenado interno</t>
  </si>
  <si>
    <t>8.3. Chapisco traço 1:3 externo</t>
  </si>
  <si>
    <t>8.4. Reboco (massa única) desempenado externo</t>
  </si>
  <si>
    <t>8.6. Selador penetrante pigmentado a base de látex resina acrílica</t>
  </si>
  <si>
    <t>8.7. Massa corrida PVA</t>
  </si>
  <si>
    <t>8.8. Pintura acrílica fosca interna/externa duas demãos</t>
  </si>
  <si>
    <t>8.9. Forro de gesso acartonado liso com estrutura oculta em aço galvanizado com negativos de contorno de largura 3 cm servindo como acabamento e junta de dilatação</t>
  </si>
  <si>
    <t>8.10. Fundo preparatório para pintura em gesso, a ser aplicada no forro de gesso acartonado</t>
  </si>
  <si>
    <t>9 - IMPERMEABILIZAÇÃO</t>
  </si>
  <si>
    <t>9.1. Impermeabilização de baldrames - 02 demãos de emulsão betuminosa a frio (hidroasfalto).</t>
  </si>
  <si>
    <t>9.2. Impermeabilização de lajes com manta asfáltica com reforço de poliester e filme de alumínio</t>
  </si>
  <si>
    <t>9.3. Impermeabilização de piso com manta asfáltica com reforço de poliester mais proteção mecânica e tela de estuque nas partes verticais, sob o piso das Salas de Arquivos</t>
  </si>
  <si>
    <t>9.4. Impermeabilização da cisterna de incêndio, inclusive na tampa, com manta asfáltica com reforço de poliester mais proteção mecânica e tela de estuque nas partes verticais</t>
  </si>
  <si>
    <t>10 - PAVIMENTAÇÕES</t>
  </si>
  <si>
    <t>10.1. Lastro de brita e=5 cm</t>
  </si>
  <si>
    <t>10.2. Contrapiso concreto regularizado e=8 cm  fck 15 mPa + regularização  com  argamassa</t>
  </si>
  <si>
    <t>10.6. Rodapé em granito branco Dallas 7 cm</t>
  </si>
  <si>
    <t>10.7. Soleira em granito branco Dallas</t>
  </si>
  <si>
    <t>11 - INSTALAÇÕES</t>
  </si>
  <si>
    <t>11.1. Hidraulico preventivo de incêndio</t>
  </si>
  <si>
    <t>11.1.1. Tubo ferro galvanizado 63 mm com conexões, inclusive escavações, reaterros, abertura e fechamento de canaletas em alvenarias e passagens em elementos estruturais</t>
  </si>
  <si>
    <t>11.1.2. Caixa com mangueira 2x15 m, união engate rápido, registro, redução, adaptador, requinte, cesto basculante, completa, inclusive sinalização visual</t>
  </si>
  <si>
    <t>cj</t>
  </si>
  <si>
    <t>11.1.3. Hidrante de passeio - caixa de alvenaria com tampa de ferro, registro, curva, adaptador e tampão, para o hidrante de recalque</t>
  </si>
  <si>
    <t>unid</t>
  </si>
  <si>
    <t>11.1.4. Cisterna de incêndio - lastro de concreto magro</t>
  </si>
  <si>
    <r>
      <t>11.1.5. Cisterna de incêndio - concreto armado (taxa 50 kg/m</t>
    </r>
    <r>
      <rPr>
        <vertAlign val="superscript"/>
        <sz val="12"/>
        <rFont val="Arial"/>
        <family val="2"/>
      </rPr>
      <t>3</t>
    </r>
    <r>
      <rPr>
        <sz val="10"/>
        <rFont val="Arial"/>
        <family val="0"/>
      </rPr>
      <t>)</t>
    </r>
  </si>
  <si>
    <t>11.1.6. Extintor PQS 4 kg, inclusive sinalização visual</t>
  </si>
  <si>
    <r>
      <t>11.1.7. Extintor CO</t>
    </r>
    <r>
      <rPr>
        <vertAlign val="subscript"/>
        <sz val="12"/>
        <rFont val="Arial"/>
        <family val="2"/>
      </rPr>
      <t>2</t>
    </r>
    <r>
      <rPr>
        <sz val="10"/>
        <rFont val="Arial"/>
        <family val="0"/>
      </rPr>
      <t xml:space="preserve"> 4 kg inclusive  sinalização visual</t>
    </r>
  </si>
  <si>
    <t>11.1.8. Central de gás para 02 botijões P13 e 01 ponto de consumo de gás completo incluindo estrado, gambiarra, tubos de cobre, reguladores, mangueiras, registros etc, sem botijões e porta de alumínio,  inclusive escavações, reaterros, abertura e fechamento de canaletas em alvenarias e passagens em elementos estruturais, inclusive sinalização visual.</t>
  </si>
  <si>
    <t>11.1.9. Casa de bombas completa, conforme projeto, inclusive conjunto motobomba elétrico, conjunto motobomba combustão interna, tubulações, registros, quadris de comando, conjunto de baterias, valvula de retenção e peneira</t>
  </si>
  <si>
    <t>11.2. Instalações hidráulicas</t>
  </si>
  <si>
    <t>11.2.1. Tubo PVC soldável 25 mm com conexões, inclusive escavações, reaterros, abertura e fechamento de canaletas em alvenarias e passagens em elementos estruturais</t>
  </si>
  <si>
    <t>11.2.2. Registro de gaveta 3/4” com canopla cromada</t>
  </si>
  <si>
    <t>11.2.3. Caixa d'água 2.000 litros fibra de vidro com tampa</t>
  </si>
  <si>
    <t>11.3. Instalação sanitária</t>
  </si>
  <si>
    <t>11.3.1.  Caixa septica 3,90x1,80x2,15 m</t>
  </si>
  <si>
    <t>11.3.2.  Filtro anaerobio 2,55x5,00x1,70 m</t>
  </si>
  <si>
    <t>11.3.3. Sumidouro 6,00x6,00x4,50 m</t>
  </si>
  <si>
    <t>11.3.4. Caixa de inspeção/gordura em alvenaria 0,80x0,80 m</t>
  </si>
  <si>
    <t>11.3.5. Tubo PVC esgoto 100 mm com conexões,  inclusive escavações, reaterros, abertura e fechamento de canaletas em alvenarias e passagens em elementos estruturais</t>
  </si>
  <si>
    <t>11.3.6. Tubo PVC esgoto 75 mm com conexões, inclusive escavações, reaterros, abertura e fechamento de canaletas em alvenarias e passagens em elementos estruturais</t>
  </si>
  <si>
    <t>11.3.7. Tubo PVC esgoto 50 mm com conexões, inclusive escavações, reaterros, abertura e fechamento de canaletas em alvenarias e passagens em elementos estruturais</t>
  </si>
  <si>
    <t>11.3.8. Tubo PVC esgoto 40 mm com conexões, inclusive escavações, reaterros, abertura e fechamento de canaletas em alvenarias e passagens em elementos estruturais</t>
  </si>
  <si>
    <t>11.3.9. Caixa sifonada</t>
  </si>
  <si>
    <t>11.4. Instalações pluviais</t>
  </si>
  <si>
    <t>11.4.1. Tubo PVC 100 mm com conexões, inclusive escavações, reaterros, abertura e fechamento de canaletas em alvenarias e passagens em elementos estruturais</t>
  </si>
  <si>
    <t>11.5. Sistema de sonorização</t>
  </si>
  <si>
    <t>11.5.1. Eletroduto rígido seção circular, PVC, não propagante de chama,  tamanho nominal 3/4, inclusive  abertura e fechamento de canaletas em alvenarias e passagens em elementos estruturais</t>
  </si>
  <si>
    <t>11.5.2. Curva 90° para eletroduto rígido seção circular PVC, não propagante de chama, 3/4"</t>
  </si>
  <si>
    <t>11.5.3. Luva de emenda para eletroduto rígido seção circular PVC, 3/4"</t>
  </si>
  <si>
    <t>11.5.4. Braçadeira para cano PVC 3/4"</t>
  </si>
  <si>
    <t>11.5.5. Caixa de PVC 2x4"</t>
  </si>
  <si>
    <t>11.5.6. Placa 2x4" (espelho), cega, branca</t>
  </si>
  <si>
    <t>11.6. Sistema de proteção contra descargas atmosféricas</t>
  </si>
  <si>
    <t>11.6.1. Cabo de cobre nu 35mm².</t>
  </si>
  <si>
    <t>11.6.2. Conector sapatilha para cabo 35mm²</t>
  </si>
  <si>
    <t>11.6.3. Tubo de inspeção para aterramento, tampa em concreto</t>
  </si>
  <si>
    <t xml:space="preserve">11.6.4. Haste de aterramento cobreada, comprimento 2400mm  </t>
  </si>
  <si>
    <t>11.6.5. Barra de aço 6 mm CA 50, conforme projeto</t>
  </si>
  <si>
    <t>11.6.6. Pontalete de ferro galvanizado h=0,60 m</t>
  </si>
  <si>
    <t>11.6.7. Solda elétrica para as conexões ferro-ferro</t>
  </si>
  <si>
    <t>Vb</t>
  </si>
  <si>
    <t>11.7. Iluminação de emergência e sistema de alarmes</t>
  </si>
  <si>
    <t>11.7.1. Bloco autônomo 2x8w</t>
  </si>
  <si>
    <t>11.7.2. Parafusos diversos</t>
  </si>
  <si>
    <t>11.7.3. Luminária autônoma com dizeres SAÍDA, nas dimensões 34x17x8cm, com bateria 6V/4A, autonomia de 3,5 horas</t>
  </si>
  <si>
    <t>11.7.4. Bloco autônomo 2x55w</t>
  </si>
  <si>
    <t>11.7.5. Central de alarmes 32 setores, 12V com bateria</t>
  </si>
  <si>
    <t>11.7.6. Acionador quebra vidro com martelinho e sirene</t>
  </si>
  <si>
    <t>11.7.7. Condutor isolado constituído de condutor de cobre classe 2, isolação de PVC, tipo BWF, tensão de isolamento 450/750 Volts, seção nominal 2,5mm², de acordo com a norma NBR 6148</t>
  </si>
  <si>
    <t>11.7.8. Disjuntor monopolar 10A</t>
  </si>
  <si>
    <t>11.7.9. Sensor de fumaça</t>
  </si>
  <si>
    <t>11.7.10. Eletroduto corrugado Ø ¾”</t>
  </si>
  <si>
    <t>11.8. Ramal de ligação</t>
  </si>
  <si>
    <t>11.8.1. Disjuntor termomagnético tripolar 125 A</t>
  </si>
  <si>
    <t>11.8.2. Eletroduto de PVC rígido Ø 60 mm, inclusive escavações, reaterros, abertura e fechamento de canaletas em alvenarias e passagens em elementos estruturais</t>
  </si>
  <si>
    <t>11.8.3. Luva de emenda para eletroduto PVC rígido Ø 60mm</t>
  </si>
  <si>
    <t>11.8.4. Curva 90° de PVC rígido Ø 60mm</t>
  </si>
  <si>
    <t>11.8.5. Cabeçote de alumínio Ø 60mm</t>
  </si>
  <si>
    <t>11.8.6. Haste de aterramento cobreada 2400mm</t>
  </si>
  <si>
    <t xml:space="preserve">11.8.7. Cabo de cobre nu 50 mm².     </t>
  </si>
  <si>
    <t>11.8.8. Eletroduto PVC rígido Ø ¾”, inclusive escavações, reaterros, abertura e fechamento de canaletas em alvenarias e passagens em elementos estruturais</t>
  </si>
  <si>
    <t>11.8.9. Braçadeira para fixação de eletroduto junto ao poste</t>
  </si>
  <si>
    <t>11.8.10. Cabo de cobre isolado seção 35 mm², 750V</t>
  </si>
  <si>
    <t>11.8.11. Caixa de Medição tipo  MP 500x400x235 mm</t>
  </si>
  <si>
    <t>11.8.12. Poste duplo T 9/300dAN</t>
  </si>
  <si>
    <t>11.8.13. Armação secundária um estribo</t>
  </si>
  <si>
    <t>11.8.14. Isolador roldana</t>
  </si>
  <si>
    <t>11.8.15. mureta em alvenaria de 2,00 x 1,00 com aba de concreto</t>
  </si>
  <si>
    <t>11.8.16. Parafuso cabeça quadrada 16/250mm</t>
  </si>
  <si>
    <t>11.8.17. Eletroduto PVC corrugado diâmetro 4”, inclusive escavações, reaterros, abertura e fechamento de canaletas em alvenarias e passagens em elementos estruturais</t>
  </si>
  <si>
    <t xml:space="preserve">11.8.18. fita de advertência                                 </t>
  </si>
  <si>
    <t>11.8.19. Caixa de passagem em alvenaria nas dimensões 1150x950x800mm</t>
  </si>
  <si>
    <t>11.8.20. Cabo de cobre isolado seção 95 mm², 1 kV</t>
  </si>
  <si>
    <t>11.8.21.Tampa de ferro fundido nas dimensões 700x460x58mm</t>
  </si>
  <si>
    <t>11.9. Instalações elétricas internas</t>
  </si>
  <si>
    <t>11.9.2. Caixa PVC 4x2"</t>
  </si>
  <si>
    <t>11.9.3. Caixa PVC octogonal 3"x3"</t>
  </si>
  <si>
    <t>11.9.4. Curva 180ª PVC rosca 3/4"</t>
  </si>
  <si>
    <t>11.9.5. Curva 90ª PVC rosca longa 3/4"</t>
  </si>
  <si>
    <t>11.9.6. Luva PVC rosca 3/4"</t>
  </si>
  <si>
    <t>11.9.7. Caixa de aluminio 4"x2"</t>
  </si>
  <si>
    <t>11.9.8. Fita isolante autofusão 20 m</t>
  </si>
  <si>
    <t>11.9.15. Interruptor 1 tecla paralela com placa</t>
  </si>
  <si>
    <t>11.9.16. Interruptor 1 tecla simples com placa</t>
  </si>
  <si>
    <t>11.9.17. Interruptor 2 teclas paralelas com placa</t>
  </si>
  <si>
    <t>11.9.18. Interruptor 2 teclas simples com placa</t>
  </si>
  <si>
    <t>11.9.19. Interruptor 3 teclas simples com placa</t>
  </si>
  <si>
    <t>11.9.20. Tomada universal retangular 2P+T 10A para pinos cilíndricos e chatos com placa</t>
  </si>
  <si>
    <t>11.9.21. Tomada universal retangular 2 funções (tomada dupla) 2P+T 10A para pinos cilíndricos e chatos com placa</t>
  </si>
  <si>
    <t>11.9.22. Tomada universal retangular para piso 2 funções (tomada dupla) 2P+T 10A para pinos cilíndricos e chatos com placa</t>
  </si>
  <si>
    <t>11.9.23. IDR bipolar fase/neutro In 30 mA DIN 25 A</t>
  </si>
  <si>
    <t>11.9.24. IDR tetrapolar 3 fases/neutro In 30 mA DIN 25 A</t>
  </si>
  <si>
    <t>11.9.25. Disjuntor tripolar termomagnético - norma DIN corrente de C.C. 5KA mini-din 80 A</t>
  </si>
  <si>
    <t>11.9.26. Disjuntor tripolar termomagnético - norma DIN corrente de C.C. 5KA mini-din 40 A</t>
  </si>
  <si>
    <t>11.9.27. Disjuntor tripolar termomagnético - norma DIN corrente de C.C. 5KA mini-din 32 A</t>
  </si>
  <si>
    <t>11.9.28. Disjuntor tripolar termomagnético - norma DIN corrente de C.C. 5KA mini-din 16 A</t>
  </si>
  <si>
    <t>11.9.29. Disjuntor unipolar termomagnético - norma DIN corrente de C.C. 5KA mini-din 16 A</t>
  </si>
  <si>
    <t>11.9.30. Disjuntor unipolar termomagnético - norma DIN corrente de C.C. 5KA mini-din 25 A</t>
  </si>
  <si>
    <t>11.9.31. Disjuntor tripolar termomagnético - norma UL corrente de C.C. 5KA 125 A</t>
  </si>
  <si>
    <t xml:space="preserve">11.9.32. Eletroduto PVC rosca 2", inclusive escavações, reaterros, abertura e fechamento de canaletas em alvenarias e passagens em elementos estruturais </t>
  </si>
  <si>
    <t xml:space="preserve">11.9.33. Eletroduto PVC rosca 1", inclusive escavações, reaterros, abertura e fechamento de canaletas em alvenarias e passagens em elementos estruturais </t>
  </si>
  <si>
    <t xml:space="preserve">11.9.34. Eletroduto PVC rosca 3/4", inclusive escavações, reaterros, abertura e fechamento de canaletas em alvenarias e passagens em elementos estruturais </t>
  </si>
  <si>
    <t>11.9.35. Luva p/ eletroduto rosca 2" PVC rígido</t>
  </si>
  <si>
    <t>11.9.36. Luva p/ eletroduto rosca 1" PVC rígido</t>
  </si>
  <si>
    <t>11.9.37. Luva p/ eletroduto rosca 3/4" PVC rígido</t>
  </si>
  <si>
    <t>11.9.38. Curva 90° p/ eletroduto rosca 2" PVC rígido</t>
  </si>
  <si>
    <t>11.9.39. Curva 90° p/ eletroduto rosca 1" PVC rígido</t>
  </si>
  <si>
    <t>11.9.40. Curva 90° p/ eletroduto rosca 3/4" PVC rígido</t>
  </si>
  <si>
    <t>11.9.45. Armação secundária aço laminado 1 estribo, haste 16x150 mm</t>
  </si>
  <si>
    <t>11.9.46. Arruela quadrada aço galvanizado furo 18 mm</t>
  </si>
  <si>
    <t>11.9.47. Caixa de inspeção aterramento 300x300x400 mm</t>
  </si>
  <si>
    <t>11.9.48. Haste de aterramento aço/cobre d=15 mm 2,40 m</t>
  </si>
  <si>
    <t>11.9.49. Isolador roldana 600 V porcelana vidrada</t>
  </si>
  <si>
    <t>11.9.50. Parafuso aço galvanizado cabeça quadrada rosca M16x2, 180 mm</t>
  </si>
  <si>
    <t>11.9.51. Poste concreto armado 6,0 m</t>
  </si>
  <si>
    <t>11.9.52. Quadro de distribuição acrílico de embutir barramento trifásico, disjuntor geral, compacto, DIN, capacidade 15 disjuntores unipolares, barramento 125 A</t>
  </si>
  <si>
    <t>11.9.53. Quadro de distribuição acrílico de embutir barramento trifásico, disjuntor geral, compacto, DIN, capacidade 24 disjuntores unipolares, barramento 100 A</t>
  </si>
  <si>
    <t>11.9.54. Quadro de distribuição acrílico de embutir barramento trifásico, disjuntor geral, compacto, DIN, capacidade 48 disjuntores unipolares, barramento 100 A</t>
  </si>
  <si>
    <t>11.9.55. Dispositivo de proteção contra surtos (DPS) 50 kA, classe I (B)</t>
  </si>
  <si>
    <t>11.9.56. Dispositivo de proteção contra surtos (DPS) 20 kA, classe II (C)</t>
  </si>
  <si>
    <t xml:space="preserve">11.10. Instalações telefonia e lógica </t>
  </si>
  <si>
    <t>11.10.1. Caixa PVC 4x2"</t>
  </si>
  <si>
    <t>11.10.2. Arruela lisa galvanizada</t>
  </si>
  <si>
    <t>11.10.3. Parafuso 3/8"x1.1/2"</t>
  </si>
  <si>
    <t>11.10.4. Parafuso galvan. cabeça lentilha 1/4"x5/8" máquina rosca total</t>
  </si>
  <si>
    <t>11.10.5. Porca sextavada galvan. 1/4"</t>
  </si>
  <si>
    <t>11.10.6. Porca sextavada galvan. 3/8"</t>
  </si>
  <si>
    <t>11.10.7. Vergalhão galvan. rosca total 1/4"x(comp. p/ proj.)</t>
  </si>
  <si>
    <t>11.10.8. Placa 2x4" p/ 3 funções - Branca 2 módulos - RJ45 + RJ 11</t>
  </si>
  <si>
    <t>11.10.9. Placa 2x4" p/ 2 funções - Branca 2 módulos - RJ45</t>
  </si>
  <si>
    <t>11.10.10. Placa 2x4" p/ 2 funções - Branca 1 módulo - RJ45</t>
  </si>
  <si>
    <t>11.10.11. Placa 2x4" p/ 2 funções - Branca 1 módulo - RJ11</t>
  </si>
  <si>
    <t>11.10.12. Placa 2x4" metálica 2 módulos - RJ45 + RJ 11</t>
  </si>
  <si>
    <t>11.10.13. Placa 2x4" 2 módulos - RJ45</t>
  </si>
  <si>
    <t>11.10.14. Eletroduto 2" PVC rígido, inclusive escavações, reaterros, abertura e fechamento de canaletas em alvenarias e passagens em elementos estruturais</t>
  </si>
  <si>
    <t>11.10.15. Eletroduto 1" PVC rígido, inclusive escavações, reaterros, abertura e fechamento de canaletas em alvenarias e passagens em elementos estruturais</t>
  </si>
  <si>
    <t>11.10.16. Eletroduto 3/4" PVC rígido, inclusive escavações, reaterros, abertura e fechamento de canaletas em alvenarias e passagens em elementos estruturais</t>
  </si>
  <si>
    <t>11.10.17. Luva p/ eletroduto leve 2" PVC rígido</t>
  </si>
  <si>
    <t>11.10.18. Luva p/ eletroduto leve 1" PVC rígido</t>
  </si>
  <si>
    <t>11.10.19. Luva p/ eletroduto leve 3/4" PVC rígido</t>
  </si>
  <si>
    <t>11.10.20. Curva 90° p/ eletroduto leve 2" PVC rígido</t>
  </si>
  <si>
    <t>11.10.21. Curva 90° p/ eletroduto leve 1" PVC rígido</t>
  </si>
  <si>
    <t>11.10.22. Curva 90° p/ eletroduto leve 3/4" PVC rígido</t>
  </si>
  <si>
    <t>11.10.23. Caixa de passagem de alumínio 80 x 80 cm</t>
  </si>
  <si>
    <t>11.10.24. Caixa de passagem de alumínio 30 x 30 cm</t>
  </si>
  <si>
    <t>11.10.25. Caixa de passagem de alumínio 20 x 20 cm</t>
  </si>
  <si>
    <t>11.10.26. Caixa de passagem de alumínio 40 x 40 cm</t>
  </si>
  <si>
    <t>11.11. Vigilância patrimonial</t>
  </si>
  <si>
    <t>11.11.1. Eletroduto PVC rígido 3/4", inclusive escavações, reaterros, abertura e fechamento de canaletas em alvenarias e passagens em elementos estruturais</t>
  </si>
  <si>
    <t>11.11.2. Caixa PVC 4x2</t>
  </si>
  <si>
    <t>11.11.3. Curva 90° p/ eletroduto leve 3/4" PVC rígido</t>
  </si>
  <si>
    <t>11.11.4. Luva p/ eletroduto leve 3/4" PVC rígido</t>
  </si>
  <si>
    <t>11.11.5. Braçadeira para cano PVC 3/4"</t>
  </si>
  <si>
    <t>11.11.6. Placa 2x4" (espelho), cega, branca</t>
  </si>
  <si>
    <t>11.12. Instalações de gás</t>
  </si>
  <si>
    <t>11.12.1. Abrigo para botijões de gás 1,30 x 0,70 m inclusive gambiarra, valvulas, estrado de madeira e porta veneziana, conforme projeto</t>
  </si>
  <si>
    <t>11.12.2. Tubulação de gás em cobre 1/2",  inclusive conexões, valvulas, abertura e fechamento de canaletas em alvenarias, passagens em elementos estruturais, escavações e reaterros, conforme projetos, memorial descritivo e caderno de encargos.</t>
  </si>
  <si>
    <t>12 - LOUÇAS E METAIS</t>
  </si>
  <si>
    <t>12.3. Bancadas de banheiro em granito Branco Dallas com acabamento 4 cm boleado, roda-tampo com acabamento boleado H=8 cm e saia frontal H=15cm</t>
  </si>
  <si>
    <t>13 - CLIMATIZAÇÃO</t>
  </si>
  <si>
    <t>13.1. Interligações elétricas</t>
  </si>
  <si>
    <t>13.2. Interligações de cobre</t>
  </si>
  <si>
    <t>13.3. Cano galvanizado para dreno</t>
  </si>
  <si>
    <t>14 - COMPLEMENTAÇÃO DA OBRA</t>
  </si>
  <si>
    <t>14.1. Barras para deficientes</t>
  </si>
  <si>
    <t>14.2. Retirada de entulhos e equipamentos</t>
  </si>
  <si>
    <t>vb</t>
  </si>
  <si>
    <t>14.3. Limpeza da obra</t>
  </si>
  <si>
    <t>SUBTOTAL (1+2+3+4+5+6+7+8+9+10+11+12+13+14)=</t>
  </si>
  <si>
    <t>BDI (..............%)=</t>
  </si>
  <si>
    <t>TOTAL (SUBTOTAL + BDI)=</t>
  </si>
  <si>
    <t>Prazo para garantia de mão-de-obra e serviços:</t>
  </si>
  <si>
    <t>Prazo para garantia de mão-de-obra e serviços subcontratados e sujeitos à garantia própria:</t>
  </si>
  <si>
    <t>Prazo para garantia de equipamentos e materiais:</t>
  </si>
  <si>
    <t>OBS.: Na coluna "marca" é obrigatório o preenchimento dos campos em branco, com a marca do produto cotado.</t>
  </si>
  <si>
    <t>Florianópolis, ..............de...............2006.</t>
  </si>
  <si>
    <t>_________________________________________________________________</t>
  </si>
  <si>
    <t>Assinatura do Responsável</t>
  </si>
  <si>
    <t>XXXXXX</t>
  </si>
  <si>
    <t>6.1. J01 - Fachada entre vãos com vidro e aluminio pintado branco, 38 modulos, 6 folhas por modulo, vidro laminado refletivo PR114 + PVC inc. + monolítico verde, com acabamento das juntas em todo o perímetro, parafusos de inox, rebites em alumínio -  37,22 x 6,20 m, instalada</t>
  </si>
  <si>
    <t>6.2. J02 - Fachada entre vãos com vidro e aluminio pintado branco, 02 modulos, 6 folhas por modulo, vidro laminado refletivo PR114 + PVC inc. + monolítico verde, com acabamento das juntas em todo o perímetro, parafusos de inox, rebites em alumínio -  2,00 x 6,20 m, instalada</t>
  </si>
  <si>
    <t>6.3. J03 - Fachada entre vãos com vidro e aluminio pintado branco, 05 modulos moveis, dois fechos por modulo, com contramarcos, vidro laminado refletivo PR114 + PVC inc. + monolítico verde, guarnição de EPDM, com acabamento das juntas em todo o perímetro, parafusos de inox, rebites em alumínio, fechos, hastes, dobradiças, puxadores em alumínio, roldanas, deslizantes e guias em nylon, escovas de vedação com felpas de polipropileno -  4,00 x 1,20 m, instalada</t>
  </si>
  <si>
    <t>6.4. J04 - Fachada entre vãos com vidro e aluminio pintado branco, 03 modulos moveis, um fecho por modulo, com contramarcos, vidro laminado refletivo PR114 + PVC inc. + monolítico verde, guarnição de EPDM, com acabamento das juntas em todo o perímetro, parafusos de inox, rebites em alumínio, fechos, hastes, dobradiças, puxadores em alumínio, roldanas, deslizantes e guias em nylon, escovas de vedação com felpas de polipropileno -  2,00 x 0,60 m, instalada</t>
  </si>
  <si>
    <t>6.5. J05 - Fachada entre vãos com vidro e aluminio pintado branco, 03 modulos moveis, um fecho por modulo, com contramarcos, vidro laminado refletivo PR114 + PVC inc. + monolítico verde, guarnição de EPDM, com acabamento das juntas em todo o perímetro, parafusos de inox, rebites em alumínio, fechos, hastes, dobradiças, puxadores em alumínio, roldanas, deslizantes e guias em nylon, escovas de vedação com felpas de polipropileno -  1,20 x 0,40 m, instalada</t>
  </si>
  <si>
    <t>6.6. J06 - Fachada entre vãos com vidro e aluminio pintado branco, 38 modulos, 6 folhas por modulo, vidro laminado refletivo PR114 + PVC inc. + monolítico verde, com acabamento das juntas em todo o perímetro, parafusos de inox, rebites em alumínio -  8,00 x 6,20 m, instalada</t>
  </si>
  <si>
    <t>6.7. Detalhe de ACM cfe. projeto para fachada com vidro 88,54 m, 50 x50, instalado</t>
  </si>
  <si>
    <t>6.9. P01 - Porta de abrir interna em madeira, semi-oca, com fechadura de aço escovado e dobradiças cromadas, 0,80 x 2,10 m, conforme projeto, instalada</t>
  </si>
  <si>
    <t>6.13. P05 - Porta de giro 2 folhas sem travessa, acessórios brancos, sem fechadura auxiliar e sem forra, com contramarco e sem arremate, em aluminio pintado branco, vidro laminado refletivo PR114 + PVC inc. + monolítico verde, guarnição de EPDM, com acabamento das juntas em todo o perímetro, parafusos de inox, rebites em alumínio  -  1,70 x 2,10 m, instalada</t>
  </si>
  <si>
    <t>8.5. Azulejo 30x 40 PEI III acetinado com rejunte para juntas até 3mm sem areia cor branco, assentado em argamassa AC1</t>
  </si>
  <si>
    <t>10.3. Piso vinílico em rolo largura de 2,00 metros, espessura 2mm, inclusive rodapé EVA 1,5x7 cm, inclusive aplicação de cera</t>
  </si>
  <si>
    <t>11.9.1. Bucha e arruela 3/4"</t>
  </si>
  <si>
    <r>
      <t>11.9.12. Cabo de cobre isol. PVC - 450/750V 2,5 mm</t>
    </r>
    <r>
      <rPr>
        <vertAlign val="superscript"/>
        <sz val="12"/>
        <rFont val="Arial"/>
        <family val="2"/>
      </rPr>
      <t>2</t>
    </r>
  </si>
  <si>
    <r>
      <t>11.9.13. Cabo de cobre isol. PVC - 450/750V 4,0 mm</t>
    </r>
    <r>
      <rPr>
        <vertAlign val="superscript"/>
        <sz val="12"/>
        <rFont val="Arial"/>
        <family val="2"/>
      </rPr>
      <t>2</t>
    </r>
  </si>
  <si>
    <r>
      <t>11.9.14. Cabo de cobre isol. PVC - 450/750V 6,0 mm</t>
    </r>
    <r>
      <rPr>
        <vertAlign val="superscript"/>
        <sz val="12"/>
        <rFont val="Arial"/>
        <family val="2"/>
      </rPr>
      <t>2</t>
    </r>
  </si>
  <si>
    <t>12.1. Vaso sanitário cor Branca com caixa Acoplada, fixados com conjunto de parafusos cromados, rejunte branco e silicone, anel de vedação e tubo de ligação cromado com anel expansor, com assento plástico</t>
  </si>
  <si>
    <t>12.4. Cuba de sobrepor formato oval cor branca, torneira de mesa de fechamento automático com acabamento cromado de pressão, válvula, flexível e sifão com acabamento cromado</t>
  </si>
  <si>
    <t>12.5. Lavatorio de louça sem coluna, torneira de mesa de fechamento automático com acabamento cromado de pressão, válvula, flexível e sifão com acabamento cromado</t>
  </si>
  <si>
    <t>Telefone/fax (se houver):</t>
  </si>
  <si>
    <t>TOTAL  DO ITEM 1</t>
  </si>
  <si>
    <t>TOTAL  DO ITEM 2</t>
  </si>
  <si>
    <t>TOTAL  DO ITEM 3</t>
  </si>
  <si>
    <t>TOTAL  DO ITEM 5</t>
  </si>
  <si>
    <t>TOTAL DO ITEM 4</t>
  </si>
  <si>
    <t>TOTAL  DO ITEM 6</t>
  </si>
  <si>
    <t>TOTAL  DO ITEM 7</t>
  </si>
  <si>
    <t>TOTAL  DO ITEM 8</t>
  </si>
  <si>
    <t>TOTAL  DO ITEM 9</t>
  </si>
  <si>
    <t>TOTAL  DO ITEM 10</t>
  </si>
  <si>
    <t>TOTAL  DO ITEM 11</t>
  </si>
  <si>
    <t>TOTAL  DO ITEM 12</t>
  </si>
  <si>
    <t>TOTAL  DO ITEM 13</t>
  </si>
  <si>
    <t>TOTAL  DO ITEM 14</t>
  </si>
  <si>
    <t>11.9.9. Cabo Unipolar (cobre), isol. HEPR - ench.EVA - 0,6/1kV 25 mm²</t>
  </si>
  <si>
    <t>11.9.10. Cabo Unipolar (cobre) Isol. HEPR - ench.EVA - 0,6/1kV 35 mm²</t>
  </si>
  <si>
    <t>11.9.11. Cabo Unipolar (cobre) Isol. HEPR- ench.EVA - 0,6/1kV 95 mm²</t>
  </si>
  <si>
    <t>11.9.41. Luminária embutir p/ compacta dupla com lâmpadas 26 w corpo e aletas planas em chapa de aço tratado, na cor branca, refletor em alumínio com acabamento especular de alto brilho</t>
  </si>
  <si>
    <t>11.9.42. Luminária embutir com controle rigoroso de ofuscamento e controle de brilho visível, corpo em chapa de aço tratado e pintura na cor branca, especular de alto brilho, controle de ofuscamento classe A/500 lux, 1 x 32 w completa, com lâmpada e reator</t>
  </si>
  <si>
    <t>11.9.43. Luminária embutir com controle rigoroso de ofuscamento e controle de brilho visível, dimensões aproximadas 1325 x 306 x 70 mm, corpo em chapa de aço tratado e pintura na cor branca, especular de alto brilho, controle de ofuscamento classe A/500 lux, 2x 32 w completa, com lâmpadas e reator</t>
  </si>
  <si>
    <t>11.9.44. Plafonier 4" com lâmpada</t>
  </si>
  <si>
    <t>Na coluna "marca" dos itens 6.1 a 6.6, 8.5, 11.9.41 a 11.9.44, 12.1, 12.2, 12.4 e 12.5 devem ser apresentadas as marcas de todos os produtos especificados nos respectivos itens.</t>
  </si>
  <si>
    <t>10.4. Piso Granito Apicoado Branco Dallas, antiderrapante, em placas 40x40, com rejunte na cor platina, feito a base de cimento seguindo a tonalidade da peça</t>
  </si>
  <si>
    <t>10.5. Piso Granito Polido Branco Dallas em placas 40x40, com rejunte na cor platina, feito a base de cimento seguindo a tonalidade da peça</t>
  </si>
  <si>
    <t>12.2. Mictório de louça com sifão integrado, cor branca, fixados com o conjunto de instalação para mictório, com válvula de descarga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</si>
</sst>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#,##0.00\ ;&quot; (&quot;#,##0.00\);&quot; -&quot;#\ ;@\ "/>
    <numFmt numFmtId="166" formatCode="dd/mm/yy"/>
    <numFmt numFmtId="167" formatCode="0.000%"/>
    <numFmt numFmtId="168" formatCode="_(* #,##0.00_)"/>
    <numFmt numFmtId="169" formatCode="0.0%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 applyFill="0" applyAlignment="0" applyProtection="0"/>
    <xf numFmtId="9" fontId="2" fillId="0" borderId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4" fontId="0" fillId="0" borderId="2" xfId="0" applyNumberFormat="1" applyFill="1" applyBorder="1" applyAlignment="1" applyProtection="1">
      <alignment horizontal="right" vertical="center"/>
      <protection locked="0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4" fontId="2" fillId="0" borderId="2" xfId="0" applyNumberFormat="1" applyFont="1" applyFill="1" applyBorder="1" applyAlignment="1" applyProtection="1">
      <alignment vertical="center"/>
      <protection locked="0"/>
    </xf>
    <xf numFmtId="10" fontId="2" fillId="0" borderId="3" xfId="19" applyNumberFormat="1" applyFont="1" applyFill="1" applyBorder="1" applyAlignment="1" applyProtection="1">
      <alignment horizontal="right" vertical="center"/>
      <protection locked="0"/>
    </xf>
    <xf numFmtId="43" fontId="0" fillId="0" borderId="0" xfId="20" applyFill="1" applyAlignment="1" applyProtection="1">
      <alignment vertical="center"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Alignment="1" applyProtection="1">
      <alignment/>
      <protection locked="0"/>
    </xf>
    <xf numFmtId="10" fontId="2" fillId="0" borderId="3" xfId="19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Alignment="1" applyProtection="1">
      <alignment horizontal="right"/>
      <protection locked="0"/>
    </xf>
    <xf numFmtId="10" fontId="0" fillId="0" borderId="0" xfId="16" applyNumberFormat="1" applyFont="1" applyFill="1" applyBorder="1" applyAlignment="1" applyProtection="1">
      <alignment horizontal="right"/>
      <protection locked="0"/>
    </xf>
    <xf numFmtId="165" fontId="0" fillId="0" borderId="0" xfId="15" applyFill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0" fontId="2" fillId="0" borderId="3" xfId="0" applyNumberFormat="1" applyFont="1" applyFill="1" applyBorder="1" applyAlignment="1" applyProtection="1">
      <alignment/>
      <protection locked="0"/>
    </xf>
    <xf numFmtId="4" fontId="0" fillId="0" borderId="2" xfId="0" applyNumberFormat="1" applyFill="1" applyBorder="1" applyAlignment="1" applyProtection="1">
      <alignment horizontal="right"/>
      <protection locked="0"/>
    </xf>
    <xf numFmtId="167" fontId="2" fillId="0" borderId="3" xfId="19" applyNumberFormat="1" applyFont="1" applyFill="1" applyBorder="1" applyAlignment="1" applyProtection="1">
      <alignment horizontal="right"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/>
      <protection locked="0"/>
    </xf>
    <xf numFmtId="10" fontId="2" fillId="0" borderId="4" xfId="19" applyNumberFormat="1" applyFont="1" applyFill="1" applyBorder="1" applyAlignment="1" applyProtection="1">
      <alignment horizontal="right" vertical="center"/>
      <protection locked="0"/>
    </xf>
    <xf numFmtId="168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168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165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0" fontId="0" fillId="0" borderId="7" xfId="0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0" xfId="15" applyFill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9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9" fontId="2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9" fontId="4" fillId="0" borderId="0" xfId="19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165" fontId="0" fillId="0" borderId="0" xfId="15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0" fontId="2" fillId="0" borderId="3" xfId="19" applyNumberFormat="1" applyFont="1" applyFill="1" applyBorder="1" applyAlignment="1" applyProtection="1">
      <alignment horizontal="center" vertical="center"/>
      <protection locked="0"/>
    </xf>
    <xf numFmtId="10" fontId="2" fillId="0" borderId="3" xfId="19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0" fontId="2" fillId="0" borderId="9" xfId="19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10" fontId="2" fillId="0" borderId="11" xfId="19" applyNumberFormat="1" applyFont="1" applyFill="1" applyBorder="1" applyAlignment="1" applyProtection="1">
      <alignment horizontal="center"/>
      <protection locked="0"/>
    </xf>
    <xf numFmtId="10" fontId="2" fillId="0" borderId="12" xfId="19" applyNumberFormat="1" applyFont="1" applyFill="1" applyBorder="1" applyAlignment="1" applyProtection="1">
      <alignment horizontal="center"/>
      <protection locked="0"/>
    </xf>
    <xf numFmtId="10" fontId="2" fillId="0" borderId="4" xfId="19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10" fontId="2" fillId="0" borderId="13" xfId="19" applyNumberFormat="1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10" fontId="2" fillId="0" borderId="15" xfId="19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" fontId="0" fillId="0" borderId="22" xfId="0" applyNumberForma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justify" vertical="center" wrapText="1"/>
      <protection locked="0"/>
    </xf>
    <xf numFmtId="0" fontId="0" fillId="0" borderId="2" xfId="0" applyFont="1" applyFill="1" applyBorder="1" applyAlignment="1" applyProtection="1">
      <alignment horizontal="justify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justify" vertical="center" wrapText="1"/>
      <protection locked="0"/>
    </xf>
    <xf numFmtId="0" fontId="0" fillId="0" borderId="26" xfId="0" applyFont="1" applyFill="1" applyBorder="1" applyAlignment="1" applyProtection="1">
      <alignment horizontal="justify" vertical="center" wrapText="1"/>
      <protection locked="0"/>
    </xf>
    <xf numFmtId="0" fontId="0" fillId="0" borderId="25" xfId="0" applyFill="1" applyBorder="1" applyAlignment="1" applyProtection="1">
      <alignment horizontal="justify" vertical="center" wrapText="1"/>
      <protection locked="0"/>
    </xf>
    <xf numFmtId="0" fontId="0" fillId="0" borderId="8" xfId="0" applyFont="1" applyFill="1" applyBorder="1" applyAlignment="1" applyProtection="1">
      <alignment horizontal="justify" vertical="center" wrapText="1"/>
      <protection locked="0"/>
    </xf>
    <xf numFmtId="0" fontId="0" fillId="0" borderId="12" xfId="0" applyFont="1" applyFill="1" applyBorder="1" applyAlignment="1" applyProtection="1">
      <alignment horizontal="justify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justify" vertical="center" wrapText="1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1" xfId="0" applyFill="1" applyBorder="1" applyAlignment="1" applyProtection="1">
      <alignment horizontal="justify" vertical="center" wrapText="1"/>
      <protection locked="0"/>
    </xf>
    <xf numFmtId="4" fontId="0" fillId="0" borderId="34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166" fontId="0" fillId="0" borderId="10" xfId="0" applyNumberFormat="1" applyFill="1" applyBorder="1" applyAlignment="1" applyProtection="1">
      <alignment horizontal="justify" vertical="center" wrapText="1"/>
      <protection locked="0"/>
    </xf>
    <xf numFmtId="166" fontId="0" fillId="0" borderId="10" xfId="0" applyNumberFormat="1" applyFont="1" applyFill="1" applyBorder="1" applyAlignment="1" applyProtection="1">
      <alignment horizontal="justify" vertical="center" wrapText="1"/>
      <protection locked="0"/>
    </xf>
    <xf numFmtId="166" fontId="0" fillId="0" borderId="2" xfId="0" applyNumberFormat="1" applyFill="1" applyBorder="1" applyAlignment="1" applyProtection="1">
      <alignment horizontal="left" vertical="center" wrapText="1"/>
      <protection locked="0"/>
    </xf>
    <xf numFmtId="166" fontId="0" fillId="0" borderId="2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" xfId="0" applyNumberFormat="1" applyFill="1" applyBorder="1" applyAlignment="1" applyProtection="1">
      <alignment horizontal="left" vertical="center" wrapText="1"/>
      <protection locked="0"/>
    </xf>
    <xf numFmtId="166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166" fontId="0" fillId="0" borderId="10" xfId="0" applyNumberFormat="1" applyFill="1" applyBorder="1" applyAlignment="1" applyProtection="1">
      <alignment horizontal="left" vertical="center" wrapText="1"/>
      <protection locked="0"/>
    </xf>
    <xf numFmtId="166" fontId="0" fillId="0" borderId="2" xfId="0" applyNumberFormat="1" applyFill="1" applyBorder="1" applyAlignment="1" applyProtection="1">
      <alignment horizontal="justify" vertical="center" wrapText="1"/>
      <protection locked="0"/>
    </xf>
    <xf numFmtId="166" fontId="0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36" xfId="0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37" xfId="0" applyFont="1" applyFill="1" applyBorder="1" applyAlignment="1" applyProtection="1">
      <alignment horizontal="justify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34" xfId="0" applyFill="1" applyBorder="1" applyAlignment="1" applyProtection="1">
      <alignment horizontal="justify" vertical="center" wrapText="1"/>
      <protection locked="0"/>
    </xf>
    <xf numFmtId="0" fontId="0" fillId="0" borderId="8" xfId="0" applyFill="1" applyBorder="1" applyAlignment="1" applyProtection="1">
      <alignment horizontal="justify" vertical="center" wrapText="1"/>
      <protection locked="0"/>
    </xf>
    <xf numFmtId="0" fontId="0" fillId="0" borderId="38" xfId="0" applyFont="1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 applyProtection="1">
      <alignment horizontal="left" vertical="center" wrapText="1"/>
      <protection locked="0"/>
    </xf>
    <xf numFmtId="0" fontId="0" fillId="0" borderId="38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164" fontId="4" fillId="0" borderId="45" xfId="0" applyNumberFormat="1" applyFont="1" applyFill="1" applyBorder="1" applyAlignment="1" applyProtection="1">
      <alignment horizontal="center" vertical="center"/>
      <protection locked="0"/>
    </xf>
    <xf numFmtId="164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" fillId="0" borderId="47" xfId="0" applyFont="1" applyFill="1" applyBorder="1" applyAlignment="1" applyProtection="1">
      <alignment horizontal="left" vertical="center"/>
      <protection locked="0"/>
    </xf>
    <xf numFmtId="0" fontId="1" fillId="0" borderId="48" xfId="0" applyFont="1" applyFill="1" applyBorder="1" applyAlignment="1" applyProtection="1">
      <alignment horizontal="left" vertical="center"/>
      <protection locked="0"/>
    </xf>
    <xf numFmtId="0" fontId="1" fillId="0" borderId="4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0" borderId="50" xfId="0" applyFont="1" applyFill="1" applyBorder="1" applyAlignment="1" applyProtection="1">
      <alignment horizontal="left" vertical="center"/>
      <protection locked="0"/>
    </xf>
    <xf numFmtId="0" fontId="1" fillId="0" borderId="51" xfId="0" applyFont="1" applyFill="1" applyBorder="1" applyAlignment="1" applyProtection="1">
      <alignment horizontal="left" vertical="center"/>
      <protection locked="0"/>
    </xf>
    <xf numFmtId="0" fontId="1" fillId="0" borderId="52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justify" vertical="center"/>
      <protection locked="0"/>
    </xf>
    <xf numFmtId="0" fontId="0" fillId="0" borderId="1" xfId="0" applyFont="1" applyFill="1" applyBorder="1" applyAlignment="1" applyProtection="1">
      <alignment horizontal="justify" vertical="center"/>
      <protection locked="0"/>
    </xf>
    <xf numFmtId="0" fontId="0" fillId="0" borderId="26" xfId="0" applyFill="1" applyBorder="1" applyAlignment="1" applyProtection="1">
      <alignment horizontal="justify" vertical="center"/>
      <protection locked="0"/>
    </xf>
    <xf numFmtId="0" fontId="0" fillId="0" borderId="2" xfId="0" applyFont="1" applyFill="1" applyBorder="1" applyAlignment="1" applyProtection="1">
      <alignment horizontal="justify" vertical="center"/>
      <protection locked="0"/>
    </xf>
  </cellXfs>
  <cellStyles count="8">
    <cellStyle name="Normal" xfId="0"/>
    <cellStyle name="Excel_BuiltIn_Comma 1" xfId="15"/>
    <cellStyle name="Excel_BuiltIn_Percent 1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4"/>
  <sheetViews>
    <sheetView tabSelected="1" zoomScale="70" zoomScaleNormal="70" zoomScaleSheetLayoutView="72" workbookViewId="0" topLeftCell="A1">
      <selection activeCell="A296" sqref="A296:D296"/>
    </sheetView>
  </sheetViews>
  <sheetFormatPr defaultColWidth="9.140625" defaultRowHeight="12.75"/>
  <cols>
    <col min="1" max="1" width="5.421875" style="1" customWidth="1"/>
    <col min="2" max="2" width="0.9921875" style="1" customWidth="1"/>
    <col min="3" max="3" width="2.140625" style="1" customWidth="1"/>
    <col min="4" max="4" width="98.28125" style="1" customWidth="1"/>
    <col min="5" max="5" width="11.7109375" style="1" customWidth="1"/>
    <col min="6" max="6" width="11.140625" style="1" customWidth="1"/>
    <col min="7" max="7" width="10.57421875" style="1" customWidth="1"/>
    <col min="8" max="8" width="10.8515625" style="1" customWidth="1"/>
    <col min="9" max="10" width="10.00390625" style="1" customWidth="1"/>
    <col min="11" max="11" width="10.57421875" style="1" customWidth="1"/>
    <col min="12" max="12" width="9.421875" style="58" customWidth="1"/>
    <col min="13" max="13" width="10.57421875" style="58" customWidth="1"/>
    <col min="14" max="14" width="2.140625" style="1" customWidth="1"/>
    <col min="15" max="15" width="15.28125" style="1" customWidth="1"/>
    <col min="16" max="25" width="14.421875" style="1" customWidth="1"/>
    <col min="26" max="16384" width="3.7109375" style="1" customWidth="1"/>
  </cols>
  <sheetData>
    <row r="1" spans="1:13" ht="52.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9.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8.7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8" customHeight="1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8.75" customHeight="1">
      <c r="A5" s="101" t="s">
        <v>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5.75" customHeight="1">
      <c r="A6" s="101" t="s">
        <v>281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5.7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32" ht="15.75" customHeight="1">
      <c r="A8" s="103" t="s">
        <v>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7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13" ht="17.25" customHeight="1" thickBo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3" ht="15.75" customHeight="1">
      <c r="A13" s="105" t="s">
        <v>6</v>
      </c>
      <c r="B13" s="106"/>
      <c r="C13" s="106"/>
      <c r="D13" s="106"/>
      <c r="E13" s="106" t="s">
        <v>7</v>
      </c>
      <c r="F13" s="106" t="s">
        <v>8</v>
      </c>
      <c r="G13" s="109" t="s">
        <v>9</v>
      </c>
      <c r="H13" s="109"/>
      <c r="I13" s="109"/>
      <c r="J13" s="109" t="s">
        <v>10</v>
      </c>
      <c r="K13" s="109"/>
      <c r="L13" s="109"/>
      <c r="M13" s="110" t="s">
        <v>11</v>
      </c>
    </row>
    <row r="14" spans="1:13" ht="26.25" thickBot="1">
      <c r="A14" s="107"/>
      <c r="B14" s="108"/>
      <c r="C14" s="108"/>
      <c r="D14" s="108"/>
      <c r="E14" s="108"/>
      <c r="F14" s="108"/>
      <c r="G14" s="3" t="s">
        <v>12</v>
      </c>
      <c r="H14" s="3" t="s">
        <v>13</v>
      </c>
      <c r="I14" s="3" t="s">
        <v>14</v>
      </c>
      <c r="J14" s="3" t="s">
        <v>12</v>
      </c>
      <c r="K14" s="3" t="s">
        <v>13</v>
      </c>
      <c r="L14" s="4" t="s">
        <v>15</v>
      </c>
      <c r="M14" s="111"/>
    </row>
    <row r="15" spans="1:13" ht="15.75">
      <c r="A15" s="112" t="s">
        <v>16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</row>
    <row r="16" spans="1:16" ht="15">
      <c r="A16" s="120" t="s">
        <v>17</v>
      </c>
      <c r="B16" s="121"/>
      <c r="C16" s="121"/>
      <c r="D16" s="121"/>
      <c r="E16" s="5">
        <v>1061.3</v>
      </c>
      <c r="F16" s="6" t="s">
        <v>18</v>
      </c>
      <c r="G16" s="7"/>
      <c r="H16" s="8"/>
      <c r="I16" s="8"/>
      <c r="J16" s="8"/>
      <c r="K16" s="8"/>
      <c r="L16" s="9"/>
      <c r="M16" s="65" t="s">
        <v>262</v>
      </c>
      <c r="O16" s="11"/>
      <c r="P16" s="11"/>
    </row>
    <row r="17" spans="1:16" ht="15" customHeight="1" thickBot="1">
      <c r="A17" s="122" t="s">
        <v>282</v>
      </c>
      <c r="B17" s="123"/>
      <c r="C17" s="123"/>
      <c r="D17" s="124"/>
      <c r="E17" s="97" t="s">
        <v>19</v>
      </c>
      <c r="F17" s="97"/>
      <c r="G17" s="97"/>
      <c r="H17" s="97"/>
      <c r="I17" s="97"/>
      <c r="J17" s="97"/>
      <c r="K17" s="97"/>
      <c r="L17" s="97"/>
      <c r="M17" s="98"/>
      <c r="O17" s="11"/>
      <c r="P17" s="11"/>
    </row>
    <row r="18" spans="1:16" ht="15.75">
      <c r="A18" s="112" t="s">
        <v>20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O18" s="11"/>
      <c r="P18" s="11"/>
    </row>
    <row r="19" spans="1:16" ht="31.5" customHeight="1">
      <c r="A19" s="115" t="s">
        <v>21</v>
      </c>
      <c r="B19" s="116"/>
      <c r="C19" s="116"/>
      <c r="D19" s="117"/>
      <c r="E19" s="12">
        <v>1</v>
      </c>
      <c r="F19" s="13" t="s">
        <v>8</v>
      </c>
      <c r="G19" s="12"/>
      <c r="H19" s="12"/>
      <c r="I19" s="12"/>
      <c r="J19" s="12"/>
      <c r="K19" s="12"/>
      <c r="L19" s="14"/>
      <c r="M19" s="66" t="s">
        <v>262</v>
      </c>
      <c r="O19" s="11"/>
      <c r="P19" s="11"/>
    </row>
    <row r="20" spans="1:16" ht="21" customHeight="1">
      <c r="A20" s="118" t="s">
        <v>22</v>
      </c>
      <c r="B20" s="119"/>
      <c r="C20" s="119"/>
      <c r="D20" s="119"/>
      <c r="E20" s="5">
        <v>1</v>
      </c>
      <c r="F20" s="16" t="s">
        <v>8</v>
      </c>
      <c r="G20" s="5"/>
      <c r="H20" s="5"/>
      <c r="I20" s="5"/>
      <c r="J20" s="5"/>
      <c r="K20" s="5"/>
      <c r="L20" s="9"/>
      <c r="M20" s="66" t="s">
        <v>262</v>
      </c>
      <c r="O20" s="11"/>
      <c r="P20" s="11"/>
    </row>
    <row r="21" spans="1:16" ht="15">
      <c r="A21" s="120" t="s">
        <v>23</v>
      </c>
      <c r="B21" s="121"/>
      <c r="C21" s="121"/>
      <c r="D21" s="121"/>
      <c r="E21" s="5">
        <v>18</v>
      </c>
      <c r="F21" s="6" t="s">
        <v>18</v>
      </c>
      <c r="G21" s="5"/>
      <c r="H21" s="5"/>
      <c r="I21" s="5"/>
      <c r="J21" s="5"/>
      <c r="K21" s="5"/>
      <c r="L21" s="9"/>
      <c r="M21" s="66" t="s">
        <v>262</v>
      </c>
      <c r="O21" s="11"/>
      <c r="P21" s="11"/>
    </row>
    <row r="22" spans="1:16" ht="15">
      <c r="A22" s="120" t="s">
        <v>24</v>
      </c>
      <c r="B22" s="121"/>
      <c r="C22" s="121"/>
      <c r="D22" s="121"/>
      <c r="E22" s="5">
        <v>12</v>
      </c>
      <c r="F22" s="6" t="s">
        <v>18</v>
      </c>
      <c r="G22" s="5"/>
      <c r="H22" s="5"/>
      <c r="I22" s="5"/>
      <c r="J22" s="5"/>
      <c r="K22" s="5"/>
      <c r="L22" s="9"/>
      <c r="M22" s="66" t="s">
        <v>262</v>
      </c>
      <c r="O22" s="11"/>
      <c r="P22" s="11"/>
    </row>
    <row r="23" spans="1:16" ht="13.5" thickBot="1">
      <c r="A23" s="99" t="s">
        <v>283</v>
      </c>
      <c r="B23" s="94"/>
      <c r="C23" s="94"/>
      <c r="D23" s="95"/>
      <c r="E23" s="96" t="s">
        <v>19</v>
      </c>
      <c r="F23" s="96"/>
      <c r="G23" s="96"/>
      <c r="H23" s="96"/>
      <c r="I23" s="96"/>
      <c r="J23" s="96"/>
      <c r="K23" s="96"/>
      <c r="L23" s="96"/>
      <c r="M23" s="125"/>
      <c r="O23" s="11"/>
      <c r="P23" s="11"/>
    </row>
    <row r="24" spans="1:16" ht="18" customHeight="1" thickBot="1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8"/>
      <c r="M24" s="73"/>
      <c r="O24" s="11"/>
      <c r="P24" s="11"/>
    </row>
    <row r="25" spans="1:16" ht="15.75">
      <c r="A25" s="129" t="s">
        <v>25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  <c r="O25" s="11"/>
      <c r="P25" s="11"/>
    </row>
    <row r="26" spans="1:16" ht="15">
      <c r="A26" s="132" t="s">
        <v>26</v>
      </c>
      <c r="B26" s="121"/>
      <c r="C26" s="121"/>
      <c r="D26" s="121"/>
      <c r="E26" s="5">
        <v>255</v>
      </c>
      <c r="F26" s="6" t="s">
        <v>27</v>
      </c>
      <c r="G26" s="5"/>
      <c r="H26" s="5"/>
      <c r="I26" s="5"/>
      <c r="J26" s="5"/>
      <c r="K26" s="5"/>
      <c r="L26" s="9"/>
      <c r="M26" s="66" t="s">
        <v>262</v>
      </c>
      <c r="O26" s="11"/>
      <c r="P26" s="11"/>
    </row>
    <row r="27" spans="1:16" ht="15">
      <c r="A27" s="120" t="s">
        <v>28</v>
      </c>
      <c r="B27" s="121"/>
      <c r="C27" s="121"/>
      <c r="D27" s="121"/>
      <c r="E27" s="5">
        <v>4.1</v>
      </c>
      <c r="F27" s="6" t="s">
        <v>27</v>
      </c>
      <c r="G27" s="5"/>
      <c r="H27" s="5"/>
      <c r="I27" s="5"/>
      <c r="J27" s="5"/>
      <c r="K27" s="5"/>
      <c r="L27" s="9"/>
      <c r="M27" s="66" t="s">
        <v>262</v>
      </c>
      <c r="O27" s="11"/>
      <c r="P27" s="11"/>
    </row>
    <row r="28" spans="1:16" ht="15">
      <c r="A28" s="120" t="s">
        <v>29</v>
      </c>
      <c r="B28" s="121"/>
      <c r="C28" s="121"/>
      <c r="D28" s="121"/>
      <c r="E28" s="5">
        <v>2.2</v>
      </c>
      <c r="F28" s="6" t="s">
        <v>27</v>
      </c>
      <c r="G28" s="5"/>
      <c r="H28" s="5"/>
      <c r="I28" s="5"/>
      <c r="J28" s="5"/>
      <c r="K28" s="5"/>
      <c r="L28" s="9"/>
      <c r="M28" s="66" t="s">
        <v>262</v>
      </c>
      <c r="O28" s="11"/>
      <c r="P28" s="11"/>
    </row>
    <row r="29" spans="1:16" ht="15">
      <c r="A29" s="120" t="s">
        <v>30</v>
      </c>
      <c r="B29" s="121"/>
      <c r="C29" s="121"/>
      <c r="D29" s="121"/>
      <c r="E29" s="5">
        <v>19.5</v>
      </c>
      <c r="F29" s="6" t="s">
        <v>27</v>
      </c>
      <c r="G29" s="5"/>
      <c r="H29" s="5"/>
      <c r="I29" s="5"/>
      <c r="J29" s="5"/>
      <c r="K29" s="5"/>
      <c r="L29" s="9"/>
      <c r="M29" s="66" t="s">
        <v>262</v>
      </c>
      <c r="O29" s="11"/>
      <c r="P29" s="11"/>
    </row>
    <row r="30" spans="1:16" ht="15">
      <c r="A30" s="120" t="s">
        <v>31</v>
      </c>
      <c r="B30" s="121"/>
      <c r="C30" s="121"/>
      <c r="D30" s="121"/>
      <c r="E30" s="5">
        <v>23.1</v>
      </c>
      <c r="F30" s="6" t="s">
        <v>27</v>
      </c>
      <c r="G30" s="5"/>
      <c r="H30" s="5"/>
      <c r="I30" s="5"/>
      <c r="J30" s="5"/>
      <c r="K30" s="5"/>
      <c r="L30" s="9"/>
      <c r="M30" s="66" t="s">
        <v>262</v>
      </c>
      <c r="O30" s="11"/>
      <c r="P30" s="11"/>
    </row>
    <row r="31" spans="1:16" ht="18">
      <c r="A31" s="120" t="s">
        <v>32</v>
      </c>
      <c r="B31" s="121"/>
      <c r="C31" s="121"/>
      <c r="D31" s="121"/>
      <c r="E31" s="5">
        <v>16.7</v>
      </c>
      <c r="F31" s="6" t="s">
        <v>27</v>
      </c>
      <c r="G31" s="5"/>
      <c r="H31" s="5"/>
      <c r="I31" s="5"/>
      <c r="J31" s="5"/>
      <c r="K31" s="5"/>
      <c r="L31" s="9"/>
      <c r="M31" s="66" t="s">
        <v>262</v>
      </c>
      <c r="O31" s="11"/>
      <c r="P31" s="11"/>
    </row>
    <row r="32" spans="1:16" ht="15">
      <c r="A32" s="120" t="s">
        <v>33</v>
      </c>
      <c r="B32" s="121"/>
      <c r="C32" s="121"/>
      <c r="D32" s="121"/>
      <c r="E32" s="5">
        <v>87</v>
      </c>
      <c r="F32" s="16" t="s">
        <v>8</v>
      </c>
      <c r="G32" s="5"/>
      <c r="H32" s="5"/>
      <c r="I32" s="5"/>
      <c r="J32" s="5"/>
      <c r="K32" s="5"/>
      <c r="L32" s="9"/>
      <c r="M32" s="66" t="s">
        <v>262</v>
      </c>
      <c r="O32" s="11"/>
      <c r="P32" s="11"/>
    </row>
    <row r="33" spans="1:16" ht="18">
      <c r="A33" s="120" t="s">
        <v>34</v>
      </c>
      <c r="B33" s="121"/>
      <c r="C33" s="121"/>
      <c r="D33" s="121"/>
      <c r="E33" s="5">
        <v>64.3</v>
      </c>
      <c r="F33" s="6" t="s">
        <v>27</v>
      </c>
      <c r="G33" s="5"/>
      <c r="H33" s="5"/>
      <c r="I33" s="5"/>
      <c r="J33" s="5"/>
      <c r="K33" s="5"/>
      <c r="L33" s="9"/>
      <c r="M33" s="66" t="s">
        <v>262</v>
      </c>
      <c r="O33" s="11"/>
      <c r="P33" s="11"/>
    </row>
    <row r="34" spans="1:16" ht="15">
      <c r="A34" s="120" t="s">
        <v>35</v>
      </c>
      <c r="B34" s="121"/>
      <c r="C34" s="121"/>
      <c r="D34" s="121"/>
      <c r="E34" s="5">
        <v>340</v>
      </c>
      <c r="F34" s="16" t="s">
        <v>36</v>
      </c>
      <c r="G34" s="5"/>
      <c r="H34" s="5"/>
      <c r="I34" s="5"/>
      <c r="J34" s="5"/>
      <c r="K34" s="5"/>
      <c r="L34" s="9"/>
      <c r="M34" s="66" t="s">
        <v>262</v>
      </c>
      <c r="O34" s="11"/>
      <c r="P34" s="11"/>
    </row>
    <row r="35" spans="1:16" ht="15">
      <c r="A35" s="120" t="s">
        <v>37</v>
      </c>
      <c r="B35" s="121"/>
      <c r="C35" s="121"/>
      <c r="D35" s="121"/>
      <c r="E35" s="5">
        <v>530</v>
      </c>
      <c r="F35" s="16" t="s">
        <v>36</v>
      </c>
      <c r="G35" s="5"/>
      <c r="H35" s="5"/>
      <c r="I35" s="5"/>
      <c r="J35" s="5"/>
      <c r="K35" s="5"/>
      <c r="L35" s="9"/>
      <c r="M35" s="66" t="s">
        <v>262</v>
      </c>
      <c r="O35" s="11"/>
      <c r="P35" s="11"/>
    </row>
    <row r="36" spans="1:16" ht="15">
      <c r="A36" s="120" t="s">
        <v>38</v>
      </c>
      <c r="B36" s="121"/>
      <c r="C36" s="121"/>
      <c r="D36" s="121"/>
      <c r="E36" s="5">
        <v>190</v>
      </c>
      <c r="F36" s="6" t="s">
        <v>27</v>
      </c>
      <c r="G36" s="5"/>
      <c r="H36" s="5"/>
      <c r="I36" s="5"/>
      <c r="J36" s="5"/>
      <c r="K36" s="5"/>
      <c r="L36" s="9"/>
      <c r="M36" s="66" t="s">
        <v>262</v>
      </c>
      <c r="O36" s="11"/>
      <c r="P36" s="11"/>
    </row>
    <row r="37" spans="1:16" ht="12.75" customHeight="1" thickBot="1">
      <c r="A37" s="122" t="s">
        <v>284</v>
      </c>
      <c r="B37" s="123"/>
      <c r="C37" s="123"/>
      <c r="D37" s="124"/>
      <c r="E37" s="97" t="s">
        <v>19</v>
      </c>
      <c r="F37" s="97"/>
      <c r="G37" s="97"/>
      <c r="H37" s="97"/>
      <c r="I37" s="97"/>
      <c r="J37" s="97"/>
      <c r="K37" s="97"/>
      <c r="L37" s="97"/>
      <c r="M37" s="98"/>
      <c r="O37" s="11"/>
      <c r="P37" s="11"/>
    </row>
    <row r="38" spans="1:16" ht="52.5" customHeight="1">
      <c r="A38" s="200" t="s">
        <v>39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O38" s="11"/>
      <c r="P38" s="11"/>
    </row>
    <row r="39" spans="1:16" ht="39" customHeight="1">
      <c r="A39" s="133" t="s">
        <v>40</v>
      </c>
      <c r="B39" s="134"/>
      <c r="C39" s="134"/>
      <c r="D39" s="134"/>
      <c r="E39" s="5">
        <v>46.45</v>
      </c>
      <c r="F39" s="17" t="s">
        <v>41</v>
      </c>
      <c r="G39" s="9"/>
      <c r="H39" s="9"/>
      <c r="I39" s="5"/>
      <c r="J39" s="5"/>
      <c r="K39" s="5"/>
      <c r="L39" s="9"/>
      <c r="M39" s="66" t="s">
        <v>262</v>
      </c>
      <c r="O39" s="11"/>
      <c r="P39" s="11"/>
    </row>
    <row r="40" spans="1:16" ht="27" customHeight="1">
      <c r="A40" s="133" t="s">
        <v>42</v>
      </c>
      <c r="B40" s="134"/>
      <c r="C40" s="134"/>
      <c r="D40" s="134"/>
      <c r="E40" s="5">
        <v>885</v>
      </c>
      <c r="F40" s="16" t="s">
        <v>43</v>
      </c>
      <c r="G40" s="5"/>
      <c r="H40" s="5"/>
      <c r="I40" s="5"/>
      <c r="J40" s="5"/>
      <c r="K40" s="5"/>
      <c r="L40" s="9"/>
      <c r="M40" s="66" t="s">
        <v>262</v>
      </c>
      <c r="O40" s="11"/>
      <c r="P40" s="11"/>
    </row>
    <row r="41" spans="1:16" ht="13.5" thickBot="1">
      <c r="A41" s="122" t="s">
        <v>286</v>
      </c>
      <c r="B41" s="123"/>
      <c r="C41" s="123"/>
      <c r="D41" s="124"/>
      <c r="E41" s="97" t="s">
        <v>19</v>
      </c>
      <c r="F41" s="97"/>
      <c r="G41" s="97"/>
      <c r="H41" s="97"/>
      <c r="I41" s="97"/>
      <c r="J41" s="97"/>
      <c r="K41" s="97"/>
      <c r="L41" s="97"/>
      <c r="M41" s="98"/>
      <c r="O41" s="11"/>
      <c r="P41" s="11"/>
    </row>
    <row r="42" spans="1:16" ht="15.75">
      <c r="A42" s="200" t="s">
        <v>44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2"/>
      <c r="O42" s="11"/>
      <c r="P42" s="11"/>
    </row>
    <row r="43" spans="1:16" ht="15">
      <c r="A43" s="132" t="s">
        <v>45</v>
      </c>
      <c r="B43" s="121"/>
      <c r="C43" s="121"/>
      <c r="D43" s="121"/>
      <c r="E43" s="8">
        <v>1502.18</v>
      </c>
      <c r="F43" s="6" t="s">
        <v>18</v>
      </c>
      <c r="G43" s="8"/>
      <c r="H43" s="8"/>
      <c r="I43" s="5"/>
      <c r="J43" s="5"/>
      <c r="K43" s="5"/>
      <c r="L43" s="9"/>
      <c r="M43" s="66" t="s">
        <v>262</v>
      </c>
      <c r="O43" s="11"/>
      <c r="P43" s="11"/>
    </row>
    <row r="44" spans="1:16" ht="15">
      <c r="A44" s="135" t="s">
        <v>46</v>
      </c>
      <c r="B44" s="119"/>
      <c r="C44" s="119"/>
      <c r="D44" s="119"/>
      <c r="E44" s="8">
        <v>1.41</v>
      </c>
      <c r="F44" s="6" t="s">
        <v>27</v>
      </c>
      <c r="G44" s="8"/>
      <c r="H44" s="8"/>
      <c r="I44" s="5"/>
      <c r="J44" s="5"/>
      <c r="K44" s="5"/>
      <c r="L44" s="9"/>
      <c r="M44" s="66" t="s">
        <v>262</v>
      </c>
      <c r="O44" s="11"/>
      <c r="P44" s="11"/>
    </row>
    <row r="45" spans="1:16" ht="15">
      <c r="A45" s="118" t="s">
        <v>47</v>
      </c>
      <c r="B45" s="119"/>
      <c r="C45" s="119"/>
      <c r="D45" s="119"/>
      <c r="E45" s="8">
        <v>31.08</v>
      </c>
      <c r="F45" s="6" t="s">
        <v>18</v>
      </c>
      <c r="G45" s="8"/>
      <c r="H45" s="8"/>
      <c r="I45" s="5"/>
      <c r="J45" s="5"/>
      <c r="K45" s="5"/>
      <c r="L45" s="9"/>
      <c r="M45" s="66" t="s">
        <v>262</v>
      </c>
      <c r="O45" s="11"/>
      <c r="P45" s="11"/>
    </row>
    <row r="46" spans="1:16" ht="13.5" thickBot="1">
      <c r="A46" s="122" t="s">
        <v>285</v>
      </c>
      <c r="B46" s="123"/>
      <c r="C46" s="123"/>
      <c r="D46" s="124"/>
      <c r="E46" s="97" t="s">
        <v>19</v>
      </c>
      <c r="F46" s="97"/>
      <c r="G46" s="97"/>
      <c r="H46" s="97"/>
      <c r="I46" s="97"/>
      <c r="J46" s="97"/>
      <c r="K46" s="97"/>
      <c r="L46" s="97"/>
      <c r="M46" s="98"/>
      <c r="O46" s="11"/>
      <c r="P46" s="11"/>
    </row>
    <row r="47" spans="1:16" ht="55.5" customHeight="1">
      <c r="A47" s="200" t="s">
        <v>48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O47" s="11"/>
      <c r="P47" s="11"/>
    </row>
    <row r="48" spans="1:16" ht="60.75" customHeight="1">
      <c r="A48" s="133" t="s">
        <v>263</v>
      </c>
      <c r="B48" s="134"/>
      <c r="C48" s="134"/>
      <c r="D48" s="134"/>
      <c r="E48" s="18">
        <v>1</v>
      </c>
      <c r="F48" s="19" t="s">
        <v>8</v>
      </c>
      <c r="G48" s="18"/>
      <c r="H48" s="18"/>
      <c r="I48" s="12"/>
      <c r="J48" s="12"/>
      <c r="K48" s="12"/>
      <c r="L48" s="14"/>
      <c r="M48" s="15"/>
      <c r="O48" s="11"/>
      <c r="P48" s="11"/>
    </row>
    <row r="49" spans="1:16" ht="54.75" customHeight="1">
      <c r="A49" s="133" t="s">
        <v>264</v>
      </c>
      <c r="B49" s="134"/>
      <c r="C49" s="134"/>
      <c r="D49" s="134"/>
      <c r="E49" s="18">
        <v>3</v>
      </c>
      <c r="F49" s="19" t="s">
        <v>8</v>
      </c>
      <c r="G49" s="18"/>
      <c r="H49" s="18"/>
      <c r="I49" s="12"/>
      <c r="J49" s="12"/>
      <c r="K49" s="12"/>
      <c r="L49" s="14"/>
      <c r="M49" s="15"/>
      <c r="O49" s="11"/>
      <c r="P49" s="11"/>
    </row>
    <row r="50" spans="1:16" ht="92.25" customHeight="1">
      <c r="A50" s="133" t="s">
        <v>265</v>
      </c>
      <c r="B50" s="134"/>
      <c r="C50" s="134"/>
      <c r="D50" s="134"/>
      <c r="E50" s="18">
        <v>2</v>
      </c>
      <c r="F50" s="19" t="s">
        <v>8</v>
      </c>
      <c r="G50" s="18"/>
      <c r="H50" s="18"/>
      <c r="I50" s="12"/>
      <c r="J50" s="12"/>
      <c r="K50" s="12"/>
      <c r="L50" s="14"/>
      <c r="M50" s="15"/>
      <c r="O50" s="11"/>
      <c r="P50" s="11"/>
    </row>
    <row r="51" spans="1:16" ht="87" customHeight="1">
      <c r="A51" s="133" t="s">
        <v>266</v>
      </c>
      <c r="B51" s="134"/>
      <c r="C51" s="134"/>
      <c r="D51" s="134"/>
      <c r="E51" s="18">
        <v>4</v>
      </c>
      <c r="F51" s="19" t="s">
        <v>8</v>
      </c>
      <c r="G51" s="18"/>
      <c r="H51" s="18"/>
      <c r="I51" s="12"/>
      <c r="J51" s="12"/>
      <c r="K51" s="12"/>
      <c r="L51" s="14"/>
      <c r="M51" s="15"/>
      <c r="O51" s="11"/>
      <c r="P51" s="11"/>
    </row>
    <row r="52" spans="1:16" ht="63.75" customHeight="1">
      <c r="A52" s="133" t="s">
        <v>267</v>
      </c>
      <c r="B52" s="134"/>
      <c r="C52" s="134"/>
      <c r="D52" s="134"/>
      <c r="E52" s="18">
        <v>6</v>
      </c>
      <c r="F52" s="19" t="s">
        <v>8</v>
      </c>
      <c r="G52" s="18"/>
      <c r="H52" s="18"/>
      <c r="I52" s="12"/>
      <c r="J52" s="12"/>
      <c r="K52" s="12"/>
      <c r="L52" s="14"/>
      <c r="M52" s="15"/>
      <c r="O52" s="11"/>
      <c r="P52" s="11"/>
    </row>
    <row r="53" spans="1:16" ht="42" customHeight="1">
      <c r="A53" s="133" t="s">
        <v>268</v>
      </c>
      <c r="B53" s="134"/>
      <c r="C53" s="134"/>
      <c r="D53" s="134"/>
      <c r="E53" s="18">
        <v>1</v>
      </c>
      <c r="F53" s="19" t="s">
        <v>8</v>
      </c>
      <c r="G53" s="18"/>
      <c r="H53" s="18"/>
      <c r="I53" s="12"/>
      <c r="J53" s="12"/>
      <c r="K53" s="12"/>
      <c r="L53" s="14"/>
      <c r="M53" s="15"/>
      <c r="O53" s="11"/>
      <c r="P53" s="11"/>
    </row>
    <row r="54" spans="1:16" ht="15">
      <c r="A54" s="133" t="s">
        <v>269</v>
      </c>
      <c r="B54" s="134"/>
      <c r="C54" s="134"/>
      <c r="D54" s="134"/>
      <c r="E54" s="18">
        <v>1</v>
      </c>
      <c r="F54" s="19" t="s">
        <v>8</v>
      </c>
      <c r="G54" s="18"/>
      <c r="H54" s="18"/>
      <c r="I54" s="12"/>
      <c r="J54" s="12"/>
      <c r="K54" s="12"/>
      <c r="L54" s="14"/>
      <c r="M54" s="15"/>
      <c r="O54" s="11"/>
      <c r="P54" s="11"/>
    </row>
    <row r="55" spans="1:16" ht="39" customHeight="1">
      <c r="A55" s="133" t="s">
        <v>49</v>
      </c>
      <c r="B55" s="134"/>
      <c r="C55" s="134"/>
      <c r="D55" s="134"/>
      <c r="E55" s="18">
        <v>1</v>
      </c>
      <c r="F55" s="19" t="s">
        <v>8</v>
      </c>
      <c r="G55" s="18"/>
      <c r="H55" s="18"/>
      <c r="I55" s="12"/>
      <c r="J55" s="12"/>
      <c r="K55" s="12"/>
      <c r="L55" s="14"/>
      <c r="M55" s="66" t="s">
        <v>262</v>
      </c>
      <c r="O55" s="11"/>
      <c r="P55" s="11"/>
    </row>
    <row r="56" spans="1:16" ht="42.75" customHeight="1">
      <c r="A56" s="133" t="s">
        <v>270</v>
      </c>
      <c r="B56" s="134"/>
      <c r="C56" s="134"/>
      <c r="D56" s="134"/>
      <c r="E56" s="18">
        <v>18</v>
      </c>
      <c r="F56" s="19" t="s">
        <v>8</v>
      </c>
      <c r="G56" s="18"/>
      <c r="H56" s="18"/>
      <c r="I56" s="12"/>
      <c r="J56" s="12"/>
      <c r="K56" s="12"/>
      <c r="L56" s="14"/>
      <c r="M56" s="15"/>
      <c r="O56" s="11"/>
      <c r="P56" s="11"/>
    </row>
    <row r="57" spans="1:16" ht="33" customHeight="1">
      <c r="A57" s="133" t="s">
        <v>50</v>
      </c>
      <c r="B57" s="136"/>
      <c r="C57" s="136"/>
      <c r="D57" s="136"/>
      <c r="E57" s="18">
        <v>3</v>
      </c>
      <c r="F57" s="19" t="s">
        <v>8</v>
      </c>
      <c r="G57" s="18"/>
      <c r="H57" s="18"/>
      <c r="I57" s="12"/>
      <c r="J57" s="12"/>
      <c r="K57" s="12"/>
      <c r="L57" s="14"/>
      <c r="M57" s="66" t="s">
        <v>262</v>
      </c>
      <c r="O57" s="11"/>
      <c r="P57" s="11"/>
    </row>
    <row r="58" spans="1:16" ht="30.75" customHeight="1">
      <c r="A58" s="133" t="s">
        <v>51</v>
      </c>
      <c r="B58" s="134"/>
      <c r="C58" s="134"/>
      <c r="D58" s="134"/>
      <c r="E58" s="18">
        <v>12</v>
      </c>
      <c r="F58" s="19" t="s">
        <v>8</v>
      </c>
      <c r="G58" s="18"/>
      <c r="H58" s="18"/>
      <c r="I58" s="12"/>
      <c r="J58" s="12"/>
      <c r="K58" s="12"/>
      <c r="L58" s="14"/>
      <c r="M58" s="66" t="s">
        <v>262</v>
      </c>
      <c r="O58" s="11"/>
      <c r="P58" s="11"/>
    </row>
    <row r="59" spans="1:16" ht="45" customHeight="1">
      <c r="A59" s="133" t="s">
        <v>52</v>
      </c>
      <c r="B59" s="134"/>
      <c r="C59" s="134"/>
      <c r="D59" s="134"/>
      <c r="E59" s="20">
        <v>1</v>
      </c>
      <c r="F59" s="19" t="s">
        <v>8</v>
      </c>
      <c r="G59" s="18"/>
      <c r="H59" s="18"/>
      <c r="I59" s="12"/>
      <c r="J59" s="12"/>
      <c r="K59" s="12"/>
      <c r="L59" s="14"/>
      <c r="M59" s="66" t="s">
        <v>262</v>
      </c>
      <c r="O59" s="11"/>
      <c r="P59" s="11"/>
    </row>
    <row r="60" spans="1:16" ht="52.5" customHeight="1">
      <c r="A60" s="133" t="s">
        <v>271</v>
      </c>
      <c r="B60" s="134"/>
      <c r="C60" s="134"/>
      <c r="D60" s="134"/>
      <c r="E60" s="18">
        <v>1</v>
      </c>
      <c r="F60" s="19" t="s">
        <v>8</v>
      </c>
      <c r="G60" s="18"/>
      <c r="H60" s="18"/>
      <c r="I60" s="12"/>
      <c r="J60" s="12"/>
      <c r="K60" s="12"/>
      <c r="L60" s="14"/>
      <c r="M60" s="15"/>
      <c r="O60" s="11"/>
      <c r="P60" s="11"/>
    </row>
    <row r="61" spans="1:16" ht="30" customHeight="1">
      <c r="A61" s="133" t="s">
        <v>53</v>
      </c>
      <c r="B61" s="134"/>
      <c r="C61" s="134"/>
      <c r="D61" s="134"/>
      <c r="E61" s="18">
        <v>1</v>
      </c>
      <c r="F61" s="19" t="s">
        <v>8</v>
      </c>
      <c r="G61" s="18"/>
      <c r="H61" s="18"/>
      <c r="I61" s="12"/>
      <c r="J61" s="12"/>
      <c r="K61" s="12"/>
      <c r="L61" s="14"/>
      <c r="M61" s="66" t="s">
        <v>262</v>
      </c>
      <c r="O61" s="11"/>
      <c r="P61" s="11"/>
    </row>
    <row r="62" spans="1:16" ht="15">
      <c r="A62" s="118" t="s">
        <v>54</v>
      </c>
      <c r="B62" s="119"/>
      <c r="C62" s="119"/>
      <c r="D62" s="119"/>
      <c r="E62" s="12">
        <v>22.95</v>
      </c>
      <c r="F62" s="13" t="s">
        <v>36</v>
      </c>
      <c r="G62" s="12"/>
      <c r="H62" s="12"/>
      <c r="I62" s="12"/>
      <c r="J62" s="12"/>
      <c r="K62" s="12"/>
      <c r="L62" s="14"/>
      <c r="M62" s="66" t="s">
        <v>262</v>
      </c>
      <c r="O62" s="11"/>
      <c r="P62" s="11"/>
    </row>
    <row r="63" spans="1:16" ht="13.5" thickBot="1">
      <c r="A63" s="122" t="s">
        <v>287</v>
      </c>
      <c r="B63" s="123"/>
      <c r="C63" s="123"/>
      <c r="D63" s="124"/>
      <c r="E63" s="97" t="s">
        <v>19</v>
      </c>
      <c r="F63" s="97"/>
      <c r="G63" s="97"/>
      <c r="H63" s="97"/>
      <c r="I63" s="97"/>
      <c r="J63" s="97"/>
      <c r="K63" s="97"/>
      <c r="L63" s="97"/>
      <c r="M63" s="98"/>
      <c r="O63" s="11"/>
      <c r="P63" s="11"/>
    </row>
    <row r="64" spans="1:16" ht="15.75">
      <c r="A64" s="200" t="s">
        <v>55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O64" s="11"/>
      <c r="P64" s="11"/>
    </row>
    <row r="65" spans="1:16" ht="15">
      <c r="A65" s="133" t="s">
        <v>56</v>
      </c>
      <c r="B65" s="134"/>
      <c r="C65" s="134"/>
      <c r="D65" s="134"/>
      <c r="E65" s="18">
        <v>954.05</v>
      </c>
      <c r="F65" s="19" t="s">
        <v>18</v>
      </c>
      <c r="G65" s="18"/>
      <c r="H65" s="18"/>
      <c r="I65" s="12"/>
      <c r="J65" s="12"/>
      <c r="K65" s="12"/>
      <c r="L65" s="14"/>
      <c r="M65" s="66" t="s">
        <v>262</v>
      </c>
      <c r="O65" s="11"/>
      <c r="P65" s="11"/>
    </row>
    <row r="66" spans="1:16" ht="29.25" customHeight="1">
      <c r="A66" s="133" t="s">
        <v>57</v>
      </c>
      <c r="B66" s="134"/>
      <c r="C66" s="134"/>
      <c r="D66" s="134"/>
      <c r="E66" s="18">
        <v>954.05</v>
      </c>
      <c r="F66" s="19" t="s">
        <v>18</v>
      </c>
      <c r="G66" s="18"/>
      <c r="H66" s="18"/>
      <c r="I66" s="12"/>
      <c r="J66" s="12"/>
      <c r="K66" s="12"/>
      <c r="L66" s="14"/>
      <c r="M66" s="66" t="s">
        <v>262</v>
      </c>
      <c r="O66" s="11"/>
      <c r="P66" s="11"/>
    </row>
    <row r="67" spans="1:16" ht="17.25" customHeight="1">
      <c r="A67" s="133" t="s">
        <v>58</v>
      </c>
      <c r="B67" s="134"/>
      <c r="C67" s="134"/>
      <c r="D67" s="134"/>
      <c r="E67" s="18">
        <f>144.27</f>
        <v>144.27</v>
      </c>
      <c r="F67" s="13" t="s">
        <v>36</v>
      </c>
      <c r="G67" s="18"/>
      <c r="H67" s="18"/>
      <c r="I67" s="12"/>
      <c r="J67" s="12"/>
      <c r="K67" s="12"/>
      <c r="L67" s="14"/>
      <c r="M67" s="66" t="s">
        <v>262</v>
      </c>
      <c r="O67" s="11"/>
      <c r="P67" s="11"/>
    </row>
    <row r="68" spans="1:16" ht="15">
      <c r="A68" s="133" t="s">
        <v>59</v>
      </c>
      <c r="B68" s="134"/>
      <c r="C68" s="134"/>
      <c r="D68" s="134"/>
      <c r="E68" s="5">
        <v>29</v>
      </c>
      <c r="F68" s="6" t="s">
        <v>36</v>
      </c>
      <c r="G68" s="5"/>
      <c r="H68" s="5"/>
      <c r="I68" s="5"/>
      <c r="J68" s="5"/>
      <c r="K68" s="5"/>
      <c r="L68" s="9"/>
      <c r="M68" s="66" t="s">
        <v>262</v>
      </c>
      <c r="O68" s="11"/>
      <c r="P68" s="11"/>
    </row>
    <row r="69" spans="1:16" ht="13.5" thickBot="1">
      <c r="A69" s="122" t="s">
        <v>288</v>
      </c>
      <c r="B69" s="123"/>
      <c r="C69" s="123"/>
      <c r="D69" s="124"/>
      <c r="E69" s="97" t="s">
        <v>19</v>
      </c>
      <c r="F69" s="97"/>
      <c r="G69" s="97"/>
      <c r="H69" s="97"/>
      <c r="I69" s="97"/>
      <c r="J69" s="97"/>
      <c r="K69" s="97"/>
      <c r="L69" s="97"/>
      <c r="M69" s="98"/>
      <c r="O69" s="11"/>
      <c r="P69" s="11"/>
    </row>
    <row r="70" spans="1:16" ht="15.75">
      <c r="A70" s="200" t="s">
        <v>60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2"/>
      <c r="O70" s="11"/>
      <c r="P70" s="11"/>
    </row>
    <row r="71" spans="1:16" ht="15">
      <c r="A71" s="132" t="s">
        <v>61</v>
      </c>
      <c r="B71" s="121"/>
      <c r="C71" s="121"/>
      <c r="D71" s="121"/>
      <c r="E71" s="12">
        <f>+E72</f>
        <v>2065.4</v>
      </c>
      <c r="F71" s="19" t="s">
        <v>18</v>
      </c>
      <c r="G71" s="12"/>
      <c r="H71" s="12"/>
      <c r="I71" s="12"/>
      <c r="J71" s="12"/>
      <c r="K71" s="12"/>
      <c r="L71" s="14"/>
      <c r="M71" s="66" t="s">
        <v>262</v>
      </c>
      <c r="O71" s="11"/>
      <c r="P71" s="11"/>
    </row>
    <row r="72" spans="1:16" ht="15">
      <c r="A72" s="132" t="s">
        <v>62</v>
      </c>
      <c r="B72" s="121"/>
      <c r="C72" s="121"/>
      <c r="D72" s="121"/>
      <c r="E72" s="12">
        <v>2065.4</v>
      </c>
      <c r="F72" s="19" t="s">
        <v>18</v>
      </c>
      <c r="G72" s="12"/>
      <c r="H72" s="12"/>
      <c r="I72" s="12"/>
      <c r="J72" s="12"/>
      <c r="K72" s="12"/>
      <c r="L72" s="14"/>
      <c r="M72" s="66" t="s">
        <v>262</v>
      </c>
      <c r="O72" s="11"/>
      <c r="P72" s="11"/>
    </row>
    <row r="73" spans="1:16" ht="15">
      <c r="A73" s="132" t="s">
        <v>63</v>
      </c>
      <c r="B73" s="121"/>
      <c r="C73" s="121"/>
      <c r="D73" s="121"/>
      <c r="E73" s="12">
        <f>+E74</f>
        <v>632.36</v>
      </c>
      <c r="F73" s="19" t="s">
        <v>18</v>
      </c>
      <c r="G73" s="12"/>
      <c r="H73" s="12"/>
      <c r="I73" s="12"/>
      <c r="J73" s="12"/>
      <c r="K73" s="12"/>
      <c r="L73" s="14"/>
      <c r="M73" s="66" t="s">
        <v>262</v>
      </c>
      <c r="O73" s="11"/>
      <c r="P73" s="11"/>
    </row>
    <row r="74" spans="1:16" ht="38.25" customHeight="1">
      <c r="A74" s="132" t="s">
        <v>64</v>
      </c>
      <c r="B74" s="121"/>
      <c r="C74" s="121"/>
      <c r="D74" s="121"/>
      <c r="E74" s="12">
        <v>632.36</v>
      </c>
      <c r="F74" s="19" t="s">
        <v>18</v>
      </c>
      <c r="G74" s="12"/>
      <c r="H74" s="12"/>
      <c r="I74" s="12"/>
      <c r="J74" s="12"/>
      <c r="K74" s="12"/>
      <c r="L74" s="14"/>
      <c r="M74" s="66" t="s">
        <v>262</v>
      </c>
      <c r="O74" s="11"/>
      <c r="P74" s="11"/>
    </row>
    <row r="75" spans="1:16" ht="24.75" customHeight="1">
      <c r="A75" s="133" t="s">
        <v>272</v>
      </c>
      <c r="B75" s="134"/>
      <c r="C75" s="134"/>
      <c r="D75" s="134"/>
      <c r="E75" s="12">
        <v>248.15</v>
      </c>
      <c r="F75" s="19" t="s">
        <v>18</v>
      </c>
      <c r="G75" s="12"/>
      <c r="H75" s="12"/>
      <c r="I75" s="12"/>
      <c r="J75" s="12"/>
      <c r="K75" s="12"/>
      <c r="L75" s="14"/>
      <c r="M75" s="15"/>
      <c r="O75" s="11"/>
      <c r="P75" s="11"/>
    </row>
    <row r="76" spans="1:16" ht="15">
      <c r="A76" s="133" t="s">
        <v>65</v>
      </c>
      <c r="B76" s="134"/>
      <c r="C76" s="134"/>
      <c r="D76" s="134"/>
      <c r="E76" s="12">
        <f>+E74+E72-E75+E79</f>
        <v>3330.16</v>
      </c>
      <c r="F76" s="19" t="s">
        <v>18</v>
      </c>
      <c r="G76" s="12"/>
      <c r="H76" s="12"/>
      <c r="I76" s="12"/>
      <c r="J76" s="12"/>
      <c r="K76" s="12"/>
      <c r="L76" s="14"/>
      <c r="M76" s="66"/>
      <c r="O76" s="11"/>
      <c r="P76" s="11"/>
    </row>
    <row r="77" spans="1:16" ht="15">
      <c r="A77" s="120" t="s">
        <v>66</v>
      </c>
      <c r="B77" s="121"/>
      <c r="C77" s="121"/>
      <c r="D77" s="121"/>
      <c r="E77" s="12">
        <f>+E72-E75</f>
        <v>1817.25</v>
      </c>
      <c r="F77" s="19" t="s">
        <v>18</v>
      </c>
      <c r="G77" s="12"/>
      <c r="H77" s="12"/>
      <c r="I77" s="12"/>
      <c r="J77" s="12"/>
      <c r="K77" s="12"/>
      <c r="L77" s="14"/>
      <c r="M77" s="66"/>
      <c r="O77" s="11"/>
      <c r="P77" s="11"/>
    </row>
    <row r="78" spans="1:16" ht="36.75" customHeight="1">
      <c r="A78" s="120" t="s">
        <v>67</v>
      </c>
      <c r="B78" s="121"/>
      <c r="C78" s="121"/>
      <c r="D78" s="121"/>
      <c r="E78" s="12">
        <f>+E72+E74+E79-E75</f>
        <v>3330.1600000000003</v>
      </c>
      <c r="F78" s="19" t="s">
        <v>18</v>
      </c>
      <c r="G78" s="12"/>
      <c r="H78" s="12"/>
      <c r="I78" s="12"/>
      <c r="J78" s="12"/>
      <c r="K78" s="12"/>
      <c r="L78" s="14"/>
      <c r="M78" s="66"/>
      <c r="O78" s="11"/>
      <c r="P78" s="11"/>
    </row>
    <row r="79" spans="1:16" ht="32.25" customHeight="1">
      <c r="A79" s="133" t="s">
        <v>68</v>
      </c>
      <c r="B79" s="134"/>
      <c r="C79" s="134"/>
      <c r="D79" s="134"/>
      <c r="E79" s="12">
        <f>33.11+444.24+403.2</f>
        <v>880.55</v>
      </c>
      <c r="F79" s="19" t="s">
        <v>18</v>
      </c>
      <c r="G79" s="12"/>
      <c r="H79" s="12"/>
      <c r="I79" s="12"/>
      <c r="J79" s="12"/>
      <c r="K79" s="12"/>
      <c r="L79" s="14"/>
      <c r="M79" s="66" t="s">
        <v>262</v>
      </c>
      <c r="O79" s="11"/>
      <c r="P79" s="11"/>
    </row>
    <row r="80" spans="1:16" ht="15">
      <c r="A80" s="133" t="s">
        <v>69</v>
      </c>
      <c r="B80" s="134"/>
      <c r="C80" s="134"/>
      <c r="D80" s="134"/>
      <c r="E80" s="12">
        <f>+E79</f>
        <v>880.55</v>
      </c>
      <c r="F80" s="19" t="s">
        <v>18</v>
      </c>
      <c r="G80" s="12"/>
      <c r="H80" s="12"/>
      <c r="I80" s="12"/>
      <c r="J80" s="12"/>
      <c r="K80" s="12"/>
      <c r="L80" s="14"/>
      <c r="M80" s="66"/>
      <c r="O80" s="11"/>
      <c r="P80" s="11"/>
    </row>
    <row r="81" spans="1:16" ht="13.5" thickBot="1">
      <c r="A81" s="122" t="s">
        <v>289</v>
      </c>
      <c r="B81" s="123"/>
      <c r="C81" s="123"/>
      <c r="D81" s="124"/>
      <c r="E81" s="97" t="s">
        <v>19</v>
      </c>
      <c r="F81" s="97"/>
      <c r="G81" s="97"/>
      <c r="H81" s="97"/>
      <c r="I81" s="97"/>
      <c r="J81" s="97"/>
      <c r="K81" s="97"/>
      <c r="L81" s="97"/>
      <c r="M81" s="98"/>
      <c r="O81" s="11"/>
      <c r="P81" s="11"/>
    </row>
    <row r="82" spans="1:16" ht="30.75" customHeight="1">
      <c r="A82" s="200" t="s">
        <v>70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2"/>
      <c r="O82" s="11"/>
      <c r="P82" s="11"/>
    </row>
    <row r="83" spans="1:16" ht="30.75" customHeight="1">
      <c r="A83" s="118" t="s">
        <v>71</v>
      </c>
      <c r="B83" s="119"/>
      <c r="C83" s="119"/>
      <c r="D83" s="119"/>
      <c r="E83" s="12">
        <v>119.37</v>
      </c>
      <c r="F83" s="19" t="s">
        <v>18</v>
      </c>
      <c r="G83" s="12"/>
      <c r="H83" s="12"/>
      <c r="I83" s="12"/>
      <c r="J83" s="12"/>
      <c r="K83" s="12"/>
      <c r="L83" s="14"/>
      <c r="M83" s="66"/>
      <c r="O83" s="11"/>
      <c r="P83" s="11"/>
    </row>
    <row r="84" spans="1:16" ht="47.25" customHeight="1">
      <c r="A84" s="118" t="s">
        <v>72</v>
      </c>
      <c r="B84" s="119"/>
      <c r="C84" s="119"/>
      <c r="D84" s="119"/>
      <c r="E84" s="12">
        <v>53.87</v>
      </c>
      <c r="F84" s="19" t="s">
        <v>18</v>
      </c>
      <c r="G84" s="12"/>
      <c r="H84" s="12"/>
      <c r="I84" s="12"/>
      <c r="J84" s="12"/>
      <c r="K84" s="12"/>
      <c r="L84" s="14"/>
      <c r="M84" s="66"/>
      <c r="O84" s="11"/>
      <c r="P84" s="11"/>
    </row>
    <row r="85" spans="1:16" ht="41.25" customHeight="1">
      <c r="A85" s="118" t="s">
        <v>73</v>
      </c>
      <c r="B85" s="119"/>
      <c r="C85" s="119"/>
      <c r="D85" s="119"/>
      <c r="E85" s="12">
        <v>249.47</v>
      </c>
      <c r="F85" s="19" t="s">
        <v>18</v>
      </c>
      <c r="G85" s="12"/>
      <c r="H85" s="12"/>
      <c r="I85" s="12"/>
      <c r="J85" s="12"/>
      <c r="K85" s="12"/>
      <c r="L85" s="14"/>
      <c r="M85" s="66"/>
      <c r="O85" s="11"/>
      <c r="P85" s="11"/>
    </row>
    <row r="86" spans="1:16" ht="24.75" customHeight="1">
      <c r="A86" s="118" t="s">
        <v>74</v>
      </c>
      <c r="B86" s="119"/>
      <c r="C86" s="119"/>
      <c r="D86" s="119"/>
      <c r="E86" s="12">
        <v>32.6</v>
      </c>
      <c r="F86" s="19" t="s">
        <v>18</v>
      </c>
      <c r="G86" s="12"/>
      <c r="H86" s="12"/>
      <c r="I86" s="12"/>
      <c r="J86" s="12"/>
      <c r="K86" s="12"/>
      <c r="L86" s="14"/>
      <c r="M86" s="66"/>
      <c r="O86" s="11"/>
      <c r="P86" s="11"/>
    </row>
    <row r="87" spans="1:16" ht="13.5" thickBot="1">
      <c r="A87" s="122" t="s">
        <v>290</v>
      </c>
      <c r="B87" s="123"/>
      <c r="C87" s="123"/>
      <c r="D87" s="124"/>
      <c r="E87" s="97" t="s">
        <v>19</v>
      </c>
      <c r="F87" s="97"/>
      <c r="G87" s="97"/>
      <c r="H87" s="97"/>
      <c r="I87" s="97"/>
      <c r="J87" s="97"/>
      <c r="K87" s="97"/>
      <c r="L87" s="97"/>
      <c r="M87" s="98"/>
      <c r="O87" s="11"/>
      <c r="P87" s="11"/>
    </row>
    <row r="88" spans="1:16" ht="15.75">
      <c r="A88" s="200" t="s">
        <v>75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2"/>
      <c r="O88" s="11"/>
      <c r="P88" s="11"/>
    </row>
    <row r="89" spans="1:16" ht="35.25" customHeight="1">
      <c r="A89" s="137" t="s">
        <v>76</v>
      </c>
      <c r="B89" s="134"/>
      <c r="C89" s="134"/>
      <c r="D89" s="134"/>
      <c r="E89" s="5">
        <f>+E90*0.05</f>
        <v>45.30850000000001</v>
      </c>
      <c r="F89" s="6" t="s">
        <v>27</v>
      </c>
      <c r="G89" s="5"/>
      <c r="H89" s="5"/>
      <c r="I89" s="5"/>
      <c r="J89" s="5"/>
      <c r="K89" s="5"/>
      <c r="L89" s="9"/>
      <c r="M89" s="66" t="s">
        <v>262</v>
      </c>
      <c r="O89" s="11"/>
      <c r="P89" s="11"/>
    </row>
    <row r="90" spans="1:16" ht="37.5" customHeight="1">
      <c r="A90" s="138" t="s">
        <v>77</v>
      </c>
      <c r="B90" s="139"/>
      <c r="C90" s="139"/>
      <c r="D90" s="140"/>
      <c r="E90" s="5">
        <f>SUM(E91:E93)</f>
        <v>906.1700000000001</v>
      </c>
      <c r="F90" s="6" t="s">
        <v>18</v>
      </c>
      <c r="G90" s="5"/>
      <c r="H90" s="5"/>
      <c r="I90" s="5"/>
      <c r="J90" s="5"/>
      <c r="K90" s="5"/>
      <c r="L90" s="9"/>
      <c r="M90" s="66" t="s">
        <v>262</v>
      </c>
      <c r="O90" s="11"/>
      <c r="P90" s="11"/>
    </row>
    <row r="91" spans="1:16" ht="36" customHeight="1">
      <c r="A91" s="133" t="s">
        <v>273</v>
      </c>
      <c r="B91" s="134"/>
      <c r="C91" s="134"/>
      <c r="D91" s="134"/>
      <c r="E91" s="5">
        <v>575.44</v>
      </c>
      <c r="F91" s="6" t="s">
        <v>18</v>
      </c>
      <c r="G91" s="5"/>
      <c r="H91" s="5"/>
      <c r="I91" s="5"/>
      <c r="J91" s="5"/>
      <c r="K91" s="5"/>
      <c r="L91" s="9"/>
      <c r="M91" s="10"/>
      <c r="O91" s="11"/>
      <c r="P91" s="11"/>
    </row>
    <row r="92" spans="1:16" ht="38.25" customHeight="1">
      <c r="A92" s="133" t="s">
        <v>304</v>
      </c>
      <c r="B92" s="134"/>
      <c r="C92" s="134"/>
      <c r="D92" s="134"/>
      <c r="E92" s="5">
        <v>27.71</v>
      </c>
      <c r="F92" s="6" t="s">
        <v>18</v>
      </c>
      <c r="G92" s="5"/>
      <c r="H92" s="5"/>
      <c r="I92" s="5"/>
      <c r="J92" s="5"/>
      <c r="K92" s="5"/>
      <c r="L92" s="9"/>
      <c r="M92" s="10"/>
      <c r="O92" s="11"/>
      <c r="P92" s="11"/>
    </row>
    <row r="93" spans="1:16" ht="26.25" customHeight="1">
      <c r="A93" s="133" t="s">
        <v>305</v>
      </c>
      <c r="B93" s="134"/>
      <c r="C93" s="134"/>
      <c r="D93" s="134"/>
      <c r="E93" s="5">
        <f>330.73-27.71</f>
        <v>303.02000000000004</v>
      </c>
      <c r="F93" s="6" t="s">
        <v>18</v>
      </c>
      <c r="G93" s="5"/>
      <c r="H93" s="5"/>
      <c r="I93" s="5"/>
      <c r="J93" s="5"/>
      <c r="K93" s="5"/>
      <c r="L93" s="9"/>
      <c r="M93" s="10"/>
      <c r="O93" s="11"/>
      <c r="P93" s="11"/>
    </row>
    <row r="94" spans="1:16" ht="15">
      <c r="A94" s="133" t="s">
        <v>78</v>
      </c>
      <c r="B94" s="134"/>
      <c r="C94" s="134"/>
      <c r="D94" s="134"/>
      <c r="E94" s="5">
        <v>74.14</v>
      </c>
      <c r="F94" s="6" t="s">
        <v>36</v>
      </c>
      <c r="G94" s="5"/>
      <c r="H94" s="5"/>
      <c r="I94" s="5"/>
      <c r="J94" s="5"/>
      <c r="K94" s="5"/>
      <c r="L94" s="9"/>
      <c r="M94" s="66" t="s">
        <v>262</v>
      </c>
      <c r="O94" s="11"/>
      <c r="P94" s="11"/>
    </row>
    <row r="95" spans="1:16" ht="15">
      <c r="A95" s="133" t="s">
        <v>79</v>
      </c>
      <c r="B95" s="134"/>
      <c r="C95" s="134"/>
      <c r="D95" s="134"/>
      <c r="E95" s="5">
        <v>49.05</v>
      </c>
      <c r="F95" s="6" t="s">
        <v>36</v>
      </c>
      <c r="G95" s="5"/>
      <c r="H95" s="5"/>
      <c r="I95" s="5"/>
      <c r="J95" s="5"/>
      <c r="K95" s="5"/>
      <c r="L95" s="9"/>
      <c r="M95" s="66" t="s">
        <v>262</v>
      </c>
      <c r="O95" s="11"/>
      <c r="P95" s="11"/>
    </row>
    <row r="96" spans="1:16" ht="13.5" thickBot="1">
      <c r="A96" s="122" t="s">
        <v>291</v>
      </c>
      <c r="B96" s="123"/>
      <c r="C96" s="123"/>
      <c r="D96" s="124"/>
      <c r="E96" s="97" t="s">
        <v>19</v>
      </c>
      <c r="F96" s="97"/>
      <c r="G96" s="97"/>
      <c r="H96" s="97"/>
      <c r="I96" s="97"/>
      <c r="J96" s="97"/>
      <c r="K96" s="97"/>
      <c r="L96" s="97"/>
      <c r="M96" s="98"/>
      <c r="O96" s="11"/>
      <c r="P96" s="11"/>
    </row>
    <row r="97" spans="1:16" ht="15" customHeight="1">
      <c r="A97" s="204" t="s">
        <v>80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6"/>
      <c r="O97" s="11"/>
      <c r="P97" s="11"/>
    </row>
    <row r="98" spans="1:25" ht="54" customHeight="1">
      <c r="A98" s="141" t="s">
        <v>81</v>
      </c>
      <c r="B98" s="142"/>
      <c r="C98" s="142"/>
      <c r="D98" s="142"/>
      <c r="E98" s="70"/>
      <c r="F98" s="70"/>
      <c r="G98" s="70"/>
      <c r="H98" s="70"/>
      <c r="I98" s="70"/>
      <c r="J98" s="70"/>
      <c r="K98" s="70"/>
      <c r="L98" s="70"/>
      <c r="M98" s="78"/>
      <c r="N98" s="21"/>
      <c r="O98" s="11"/>
      <c r="P98" s="11"/>
      <c r="T98" s="22"/>
      <c r="U98" s="23"/>
      <c r="V98" s="23"/>
      <c r="W98" s="22"/>
      <c r="X98" s="23"/>
      <c r="Y98" s="23"/>
    </row>
    <row r="99" spans="1:25" ht="38.25" customHeight="1">
      <c r="A99" s="143"/>
      <c r="B99" s="145" t="s">
        <v>82</v>
      </c>
      <c r="C99" s="146"/>
      <c r="D99" s="146"/>
      <c r="E99" s="74">
        <v>77</v>
      </c>
      <c r="F99" s="75" t="s">
        <v>36</v>
      </c>
      <c r="G99" s="74"/>
      <c r="H99" s="74"/>
      <c r="I99" s="74"/>
      <c r="J99" s="74"/>
      <c r="K99" s="74"/>
      <c r="L99" s="76"/>
      <c r="M99" s="77" t="s">
        <v>262</v>
      </c>
      <c r="N99" s="21"/>
      <c r="O99" s="11"/>
      <c r="P99" s="11"/>
      <c r="T99" s="22"/>
      <c r="U99" s="23"/>
      <c r="V99" s="23"/>
      <c r="W99" s="22"/>
      <c r="X99" s="23"/>
      <c r="Y99" s="23"/>
    </row>
    <row r="100" spans="1:25" ht="36.75" customHeight="1">
      <c r="A100" s="135"/>
      <c r="B100" s="136" t="s">
        <v>83</v>
      </c>
      <c r="C100" s="136"/>
      <c r="D100" s="136"/>
      <c r="E100" s="5">
        <v>1</v>
      </c>
      <c r="F100" s="6" t="s">
        <v>84</v>
      </c>
      <c r="G100" s="5"/>
      <c r="H100" s="5"/>
      <c r="I100" s="5"/>
      <c r="J100" s="5"/>
      <c r="K100" s="5"/>
      <c r="L100" s="9"/>
      <c r="M100" s="66" t="s">
        <v>262</v>
      </c>
      <c r="N100" s="21"/>
      <c r="O100" s="11"/>
      <c r="P100" s="11"/>
      <c r="T100" s="22"/>
      <c r="U100" s="23"/>
      <c r="V100" s="23"/>
      <c r="W100" s="22"/>
      <c r="X100" s="23"/>
      <c r="Y100" s="23"/>
    </row>
    <row r="101" spans="1:25" ht="24" customHeight="1">
      <c r="A101" s="135"/>
      <c r="B101" s="136" t="s">
        <v>85</v>
      </c>
      <c r="C101" s="136"/>
      <c r="D101" s="136"/>
      <c r="E101" s="5">
        <v>1</v>
      </c>
      <c r="F101" s="6" t="s">
        <v>86</v>
      </c>
      <c r="G101" s="5"/>
      <c r="H101" s="5"/>
      <c r="I101" s="5"/>
      <c r="J101" s="5"/>
      <c r="K101" s="5"/>
      <c r="L101" s="9"/>
      <c r="M101" s="66" t="s">
        <v>262</v>
      </c>
      <c r="N101" s="21"/>
      <c r="O101" s="11"/>
      <c r="P101" s="11"/>
      <c r="T101" s="22"/>
      <c r="U101" s="23"/>
      <c r="V101" s="23"/>
      <c r="W101" s="22"/>
      <c r="X101" s="23"/>
      <c r="Y101" s="23"/>
    </row>
    <row r="102" spans="1:25" ht="15">
      <c r="A102" s="135"/>
      <c r="B102" s="136" t="s">
        <v>87</v>
      </c>
      <c r="C102" s="134"/>
      <c r="D102" s="134"/>
      <c r="E102" s="5">
        <v>0.75</v>
      </c>
      <c r="F102" s="6" t="s">
        <v>27</v>
      </c>
      <c r="G102" s="5"/>
      <c r="H102" s="5"/>
      <c r="I102" s="5"/>
      <c r="J102" s="5"/>
      <c r="K102" s="5"/>
      <c r="L102" s="9"/>
      <c r="M102" s="66" t="s">
        <v>262</v>
      </c>
      <c r="N102" s="21"/>
      <c r="O102" s="11"/>
      <c r="P102" s="11"/>
      <c r="T102" s="22"/>
      <c r="U102" s="23"/>
      <c r="V102" s="23"/>
      <c r="W102" s="22"/>
      <c r="X102" s="23"/>
      <c r="Y102" s="23"/>
    </row>
    <row r="103" spans="1:25" ht="21" customHeight="1">
      <c r="A103" s="135"/>
      <c r="B103" s="136" t="s">
        <v>88</v>
      </c>
      <c r="C103" s="134"/>
      <c r="D103" s="134"/>
      <c r="E103" s="5">
        <v>6.85</v>
      </c>
      <c r="F103" s="6" t="s">
        <v>27</v>
      </c>
      <c r="G103" s="5"/>
      <c r="H103" s="5"/>
      <c r="I103" s="5"/>
      <c r="J103" s="5"/>
      <c r="K103" s="5"/>
      <c r="L103" s="9"/>
      <c r="M103" s="66" t="s">
        <v>262</v>
      </c>
      <c r="N103" s="21"/>
      <c r="O103" s="11"/>
      <c r="P103" s="11"/>
      <c r="T103" s="22"/>
      <c r="U103" s="23"/>
      <c r="V103" s="23"/>
      <c r="W103" s="22"/>
      <c r="X103" s="23"/>
      <c r="Y103" s="23"/>
    </row>
    <row r="104" spans="1:25" ht="15">
      <c r="A104" s="135"/>
      <c r="B104" s="136" t="s">
        <v>89</v>
      </c>
      <c r="C104" s="134"/>
      <c r="D104" s="134"/>
      <c r="E104" s="5">
        <v>3</v>
      </c>
      <c r="F104" s="6" t="s">
        <v>84</v>
      </c>
      <c r="G104" s="5"/>
      <c r="H104" s="5"/>
      <c r="I104" s="5"/>
      <c r="J104" s="5"/>
      <c r="K104" s="5"/>
      <c r="L104" s="9"/>
      <c r="M104" s="66" t="s">
        <v>262</v>
      </c>
      <c r="N104" s="21"/>
      <c r="O104" s="11"/>
      <c r="P104" s="11"/>
      <c r="T104" s="22"/>
      <c r="U104" s="23"/>
      <c r="V104" s="23"/>
      <c r="W104" s="22"/>
      <c r="X104" s="23"/>
      <c r="Y104" s="23"/>
    </row>
    <row r="105" spans="1:25" ht="87" customHeight="1">
      <c r="A105" s="135"/>
      <c r="B105" s="136" t="s">
        <v>90</v>
      </c>
      <c r="C105" s="136"/>
      <c r="D105" s="136"/>
      <c r="E105" s="5">
        <v>4</v>
      </c>
      <c r="F105" s="6" t="s">
        <v>84</v>
      </c>
      <c r="G105" s="5"/>
      <c r="H105" s="5"/>
      <c r="I105" s="5"/>
      <c r="J105" s="5"/>
      <c r="K105" s="5"/>
      <c r="L105" s="9"/>
      <c r="M105" s="66" t="s">
        <v>262</v>
      </c>
      <c r="N105" s="21"/>
      <c r="O105" s="11"/>
      <c r="P105" s="11"/>
      <c r="T105" s="22"/>
      <c r="U105" s="23"/>
      <c r="V105" s="23"/>
      <c r="W105" s="22"/>
      <c r="X105" s="23"/>
      <c r="Y105" s="23"/>
    </row>
    <row r="106" spans="1:25" ht="53.25" customHeight="1">
      <c r="A106" s="135"/>
      <c r="B106" s="136" t="s">
        <v>91</v>
      </c>
      <c r="C106" s="136"/>
      <c r="D106" s="136"/>
      <c r="E106" s="5">
        <v>1</v>
      </c>
      <c r="F106" s="6" t="s">
        <v>84</v>
      </c>
      <c r="G106" s="5"/>
      <c r="H106" s="5"/>
      <c r="I106" s="5"/>
      <c r="J106" s="5"/>
      <c r="K106" s="5"/>
      <c r="L106" s="9"/>
      <c r="M106" s="66" t="s">
        <v>262</v>
      </c>
      <c r="N106" s="21"/>
      <c r="O106" s="11"/>
      <c r="P106" s="11"/>
      <c r="T106" s="22"/>
      <c r="U106" s="23"/>
      <c r="V106" s="23"/>
      <c r="W106" s="22"/>
      <c r="X106" s="23"/>
      <c r="Y106" s="23"/>
    </row>
    <row r="107" spans="1:25" ht="24.75" customHeight="1">
      <c r="A107" s="135"/>
      <c r="B107" s="147" t="s">
        <v>92</v>
      </c>
      <c r="C107" s="147"/>
      <c r="D107" s="147"/>
      <c r="E107" s="37">
        <v>1</v>
      </c>
      <c r="F107" s="72" t="s">
        <v>84</v>
      </c>
      <c r="G107" s="37"/>
      <c r="H107" s="37"/>
      <c r="I107" s="37"/>
      <c r="J107" s="37"/>
      <c r="K107" s="37"/>
      <c r="L107" s="38"/>
      <c r="M107" s="79"/>
      <c r="N107" s="21"/>
      <c r="O107" s="11"/>
      <c r="P107" s="11"/>
      <c r="T107" s="22"/>
      <c r="U107" s="23"/>
      <c r="V107" s="23"/>
      <c r="W107" s="22"/>
      <c r="X107" s="23"/>
      <c r="Y107" s="23"/>
    </row>
    <row r="108" spans="1:16" ht="15" customHeight="1">
      <c r="A108" s="144"/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87"/>
      <c r="M108" s="78"/>
      <c r="O108" s="11"/>
      <c r="P108" s="11"/>
    </row>
    <row r="109" spans="1:16" ht="54" customHeight="1">
      <c r="A109" s="150" t="s">
        <v>93</v>
      </c>
      <c r="B109" s="151"/>
      <c r="C109" s="151"/>
      <c r="D109" s="151"/>
      <c r="E109" s="93"/>
      <c r="F109" s="93"/>
      <c r="G109" s="93"/>
      <c r="H109" s="93"/>
      <c r="I109" s="93"/>
      <c r="J109" s="93"/>
      <c r="K109" s="93"/>
      <c r="L109" s="93"/>
      <c r="M109" s="86"/>
      <c r="O109" s="11"/>
      <c r="P109" s="11"/>
    </row>
    <row r="110" spans="1:16" ht="24" customHeight="1">
      <c r="A110" s="143"/>
      <c r="B110" s="152" t="s">
        <v>94</v>
      </c>
      <c r="C110" s="153"/>
      <c r="D110" s="153"/>
      <c r="E110" s="74">
        <v>167</v>
      </c>
      <c r="F110" s="75" t="s">
        <v>36</v>
      </c>
      <c r="G110" s="74"/>
      <c r="H110" s="74"/>
      <c r="I110" s="74"/>
      <c r="J110" s="74"/>
      <c r="K110" s="74"/>
      <c r="L110" s="76"/>
      <c r="M110" s="77"/>
      <c r="O110" s="11"/>
      <c r="P110" s="11"/>
    </row>
    <row r="111" spans="1:16" ht="21" customHeight="1">
      <c r="A111" s="135"/>
      <c r="B111" s="154" t="s">
        <v>95</v>
      </c>
      <c r="C111" s="155"/>
      <c r="D111" s="155"/>
      <c r="E111" s="5">
        <v>8</v>
      </c>
      <c r="F111" s="6" t="s">
        <v>86</v>
      </c>
      <c r="G111" s="5"/>
      <c r="H111" s="5"/>
      <c r="I111" s="5"/>
      <c r="J111" s="5"/>
      <c r="K111" s="5"/>
      <c r="L111" s="9"/>
      <c r="M111" s="66"/>
      <c r="O111" s="11"/>
      <c r="P111" s="11"/>
    </row>
    <row r="112" spans="1:16" ht="15" customHeight="1">
      <c r="A112" s="135"/>
      <c r="B112" s="156" t="s">
        <v>96</v>
      </c>
      <c r="C112" s="157"/>
      <c r="D112" s="157"/>
      <c r="E112" s="37">
        <v>2</v>
      </c>
      <c r="F112" s="72" t="s">
        <v>86</v>
      </c>
      <c r="G112" s="37"/>
      <c r="H112" s="37"/>
      <c r="I112" s="37"/>
      <c r="J112" s="37"/>
      <c r="K112" s="37"/>
      <c r="L112" s="38"/>
      <c r="M112" s="79"/>
      <c r="O112" s="11"/>
      <c r="P112" s="11"/>
    </row>
    <row r="113" spans="1:16" ht="15" customHeight="1">
      <c r="A113" s="144"/>
      <c r="B113" s="150"/>
      <c r="C113" s="116"/>
      <c r="D113" s="116"/>
      <c r="E113" s="116"/>
      <c r="F113" s="116"/>
      <c r="G113" s="116"/>
      <c r="H113" s="116"/>
      <c r="I113" s="116"/>
      <c r="J113" s="116"/>
      <c r="K113" s="116"/>
      <c r="L113" s="87"/>
      <c r="M113" s="78"/>
      <c r="O113" s="11"/>
      <c r="P113" s="11"/>
    </row>
    <row r="114" spans="1:16" ht="15" customHeight="1">
      <c r="A114" s="150" t="s">
        <v>97</v>
      </c>
      <c r="B114" s="151"/>
      <c r="C114" s="151"/>
      <c r="D114" s="151"/>
      <c r="E114" s="93"/>
      <c r="F114" s="93"/>
      <c r="G114" s="93"/>
      <c r="H114" s="93"/>
      <c r="I114" s="93"/>
      <c r="J114" s="93"/>
      <c r="K114" s="93"/>
      <c r="L114" s="93"/>
      <c r="M114" s="86"/>
      <c r="O114" s="11"/>
      <c r="P114" s="11"/>
    </row>
    <row r="115" spans="1:16" ht="15" customHeight="1">
      <c r="A115" s="158"/>
      <c r="B115" s="159" t="s">
        <v>98</v>
      </c>
      <c r="C115" s="159"/>
      <c r="D115" s="159"/>
      <c r="E115" s="74">
        <v>15.09</v>
      </c>
      <c r="F115" s="82" t="s">
        <v>41</v>
      </c>
      <c r="G115" s="74"/>
      <c r="H115" s="74"/>
      <c r="I115" s="74"/>
      <c r="J115" s="74"/>
      <c r="K115" s="74"/>
      <c r="L115" s="76"/>
      <c r="M115" s="77" t="s">
        <v>262</v>
      </c>
      <c r="O115" s="11"/>
      <c r="P115" s="11"/>
    </row>
    <row r="116" spans="1:16" ht="15" customHeight="1">
      <c r="A116" s="158"/>
      <c r="B116" s="154" t="s">
        <v>99</v>
      </c>
      <c r="C116" s="154"/>
      <c r="D116" s="154"/>
      <c r="E116" s="5">
        <v>1</v>
      </c>
      <c r="F116" s="6" t="s">
        <v>86</v>
      </c>
      <c r="G116" s="5"/>
      <c r="H116" s="5"/>
      <c r="I116" s="5"/>
      <c r="J116" s="5"/>
      <c r="K116" s="5"/>
      <c r="L116" s="9"/>
      <c r="M116" s="66" t="s">
        <v>262</v>
      </c>
      <c r="O116" s="11"/>
      <c r="P116" s="11"/>
    </row>
    <row r="117" spans="1:16" ht="15" customHeight="1">
      <c r="A117" s="158"/>
      <c r="B117" s="154" t="s">
        <v>100</v>
      </c>
      <c r="C117" s="155"/>
      <c r="D117" s="155"/>
      <c r="E117" s="5">
        <v>1</v>
      </c>
      <c r="F117" s="6" t="s">
        <v>86</v>
      </c>
      <c r="G117" s="5"/>
      <c r="H117" s="5"/>
      <c r="I117" s="5"/>
      <c r="J117" s="5"/>
      <c r="K117" s="5"/>
      <c r="L117" s="9"/>
      <c r="M117" s="66" t="s">
        <v>262</v>
      </c>
      <c r="O117" s="11"/>
      <c r="P117" s="11"/>
    </row>
    <row r="118" spans="1:16" ht="49.5" customHeight="1">
      <c r="A118" s="158"/>
      <c r="B118" s="154" t="s">
        <v>101</v>
      </c>
      <c r="C118" s="155"/>
      <c r="D118" s="155"/>
      <c r="E118" s="5">
        <v>16</v>
      </c>
      <c r="F118" s="6" t="s">
        <v>86</v>
      </c>
      <c r="G118" s="5"/>
      <c r="H118" s="5"/>
      <c r="I118" s="5"/>
      <c r="J118" s="5"/>
      <c r="K118" s="5"/>
      <c r="L118" s="9"/>
      <c r="M118" s="66" t="s">
        <v>262</v>
      </c>
      <c r="O118" s="11"/>
      <c r="P118" s="11"/>
    </row>
    <row r="119" spans="1:16" ht="48" customHeight="1">
      <c r="A119" s="158"/>
      <c r="B119" s="160" t="s">
        <v>102</v>
      </c>
      <c r="C119" s="161"/>
      <c r="D119" s="161"/>
      <c r="E119" s="12">
        <v>276</v>
      </c>
      <c r="F119" s="19" t="s">
        <v>36</v>
      </c>
      <c r="G119" s="12"/>
      <c r="H119" s="12"/>
      <c r="I119" s="12"/>
      <c r="J119" s="12"/>
      <c r="K119" s="12"/>
      <c r="L119" s="14"/>
      <c r="M119" s="66"/>
      <c r="O119" s="11"/>
      <c r="P119" s="11"/>
    </row>
    <row r="120" spans="1:16" ht="51.75" customHeight="1">
      <c r="A120" s="158"/>
      <c r="B120" s="160" t="s">
        <v>103</v>
      </c>
      <c r="C120" s="161"/>
      <c r="D120" s="161"/>
      <c r="E120" s="12">
        <v>33</v>
      </c>
      <c r="F120" s="19" t="s">
        <v>36</v>
      </c>
      <c r="G120" s="12"/>
      <c r="H120" s="12"/>
      <c r="I120" s="12"/>
      <c r="J120" s="12"/>
      <c r="K120" s="12"/>
      <c r="L120" s="14"/>
      <c r="M120" s="66"/>
      <c r="O120" s="11"/>
      <c r="P120" s="11"/>
    </row>
    <row r="121" spans="1:16" ht="58.5" customHeight="1">
      <c r="A121" s="158"/>
      <c r="B121" s="160" t="s">
        <v>104</v>
      </c>
      <c r="C121" s="161"/>
      <c r="D121" s="161"/>
      <c r="E121" s="12">
        <v>52</v>
      </c>
      <c r="F121" s="19" t="s">
        <v>36</v>
      </c>
      <c r="G121" s="12"/>
      <c r="H121" s="12"/>
      <c r="I121" s="12"/>
      <c r="J121" s="12"/>
      <c r="K121" s="12"/>
      <c r="L121" s="14"/>
      <c r="M121" s="66"/>
      <c r="O121" s="11"/>
      <c r="P121" s="11"/>
    </row>
    <row r="122" spans="1:16" ht="24" customHeight="1">
      <c r="A122" s="158"/>
      <c r="B122" s="160" t="s">
        <v>105</v>
      </c>
      <c r="C122" s="161"/>
      <c r="D122" s="161"/>
      <c r="E122" s="12">
        <v>17</v>
      </c>
      <c r="F122" s="19" t="s">
        <v>36</v>
      </c>
      <c r="G122" s="12"/>
      <c r="H122" s="12"/>
      <c r="I122" s="12"/>
      <c r="J122" s="12"/>
      <c r="K122" s="12"/>
      <c r="L122" s="14"/>
      <c r="M122" s="66"/>
      <c r="O122" s="11"/>
      <c r="P122" s="11"/>
    </row>
    <row r="123" spans="1:16" ht="15" customHeight="1">
      <c r="A123" s="158"/>
      <c r="B123" s="154" t="s">
        <v>106</v>
      </c>
      <c r="C123" s="155"/>
      <c r="D123" s="155"/>
      <c r="E123" s="5">
        <v>6</v>
      </c>
      <c r="F123" s="6" t="s">
        <v>86</v>
      </c>
      <c r="G123" s="5"/>
      <c r="H123" s="5"/>
      <c r="I123" s="5"/>
      <c r="J123" s="5"/>
      <c r="K123" s="5"/>
      <c r="L123" s="9"/>
      <c r="M123" s="66"/>
      <c r="O123" s="11"/>
      <c r="P123" s="11"/>
    </row>
    <row r="124" spans="1:16" ht="15" customHeight="1">
      <c r="A124" s="158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38"/>
      <c r="M124" s="79"/>
      <c r="O124" s="11"/>
      <c r="P124" s="11"/>
    </row>
    <row r="125" spans="1:16" ht="41.25" customHeight="1">
      <c r="A125" s="150" t="s">
        <v>107</v>
      </c>
      <c r="B125" s="116"/>
      <c r="C125" s="116"/>
      <c r="D125" s="116"/>
      <c r="E125" s="71"/>
      <c r="F125" s="71"/>
      <c r="G125" s="71"/>
      <c r="H125" s="71"/>
      <c r="I125" s="71"/>
      <c r="J125" s="71"/>
      <c r="K125" s="71"/>
      <c r="L125" s="71"/>
      <c r="M125" s="78"/>
      <c r="O125" s="11"/>
      <c r="P125" s="11"/>
    </row>
    <row r="126" spans="1:16" ht="27.75" customHeight="1">
      <c r="A126" s="143"/>
      <c r="B126" s="163" t="s">
        <v>108</v>
      </c>
      <c r="C126" s="164"/>
      <c r="D126" s="165"/>
      <c r="E126" s="89">
        <v>54</v>
      </c>
      <c r="F126" s="90" t="s">
        <v>36</v>
      </c>
      <c r="G126" s="89"/>
      <c r="H126" s="89"/>
      <c r="I126" s="89"/>
      <c r="J126" s="89"/>
      <c r="K126" s="89"/>
      <c r="L126" s="91"/>
      <c r="M126" s="92"/>
      <c r="O126" s="11"/>
      <c r="P126" s="11"/>
    </row>
    <row r="127" spans="1:16" ht="27" customHeight="1">
      <c r="A127" s="144"/>
      <c r="B127" s="150"/>
      <c r="C127" s="116"/>
      <c r="D127" s="116"/>
      <c r="E127" s="116"/>
      <c r="F127" s="116"/>
      <c r="G127" s="116"/>
      <c r="H127" s="116"/>
      <c r="I127" s="116"/>
      <c r="J127" s="116"/>
      <c r="K127" s="116"/>
      <c r="L127" s="87"/>
      <c r="M127" s="78"/>
      <c r="O127" s="11"/>
      <c r="P127" s="11"/>
    </row>
    <row r="128" spans="1:16" ht="54.75" customHeight="1">
      <c r="A128" s="141" t="s">
        <v>109</v>
      </c>
      <c r="B128" s="166"/>
      <c r="C128" s="166"/>
      <c r="D128" s="166"/>
      <c r="E128" s="85"/>
      <c r="F128" s="85"/>
      <c r="G128" s="85"/>
      <c r="H128" s="85"/>
      <c r="I128" s="85"/>
      <c r="J128" s="85"/>
      <c r="K128" s="85"/>
      <c r="L128" s="85"/>
      <c r="M128" s="86"/>
      <c r="O128" s="11"/>
      <c r="P128" s="11"/>
    </row>
    <row r="129" spans="1:16" ht="32.25" customHeight="1">
      <c r="A129" s="143"/>
      <c r="B129" s="145" t="s">
        <v>110</v>
      </c>
      <c r="C129" s="146"/>
      <c r="D129" s="146"/>
      <c r="E129" s="80">
        <v>600</v>
      </c>
      <c r="F129" s="83" t="s">
        <v>36</v>
      </c>
      <c r="G129" s="80"/>
      <c r="H129" s="80"/>
      <c r="I129" s="80"/>
      <c r="J129" s="80"/>
      <c r="K129" s="80"/>
      <c r="L129" s="81"/>
      <c r="M129" s="77"/>
      <c r="O129" s="11"/>
      <c r="P129" s="11"/>
    </row>
    <row r="130" spans="1:16" ht="15">
      <c r="A130" s="135"/>
      <c r="B130" s="136" t="s">
        <v>111</v>
      </c>
      <c r="C130" s="134"/>
      <c r="D130" s="134"/>
      <c r="E130" s="25">
        <v>50</v>
      </c>
      <c r="F130" s="19" t="s">
        <v>8</v>
      </c>
      <c r="G130" s="12"/>
      <c r="H130" s="12"/>
      <c r="I130" s="12"/>
      <c r="J130" s="12"/>
      <c r="K130" s="12"/>
      <c r="L130" s="14"/>
      <c r="M130" s="66" t="s">
        <v>262</v>
      </c>
      <c r="O130" s="11"/>
      <c r="P130" s="11"/>
    </row>
    <row r="131" spans="1:16" ht="16.5" customHeight="1">
      <c r="A131" s="135"/>
      <c r="B131" s="136" t="s">
        <v>112</v>
      </c>
      <c r="C131" s="134"/>
      <c r="D131" s="134"/>
      <c r="E131" s="12">
        <v>100</v>
      </c>
      <c r="F131" s="19" t="s">
        <v>8</v>
      </c>
      <c r="G131" s="12"/>
      <c r="H131" s="12"/>
      <c r="I131" s="12"/>
      <c r="J131" s="12"/>
      <c r="K131" s="12"/>
      <c r="L131" s="14"/>
      <c r="M131" s="66" t="s">
        <v>262</v>
      </c>
      <c r="O131" s="11"/>
      <c r="P131" s="11"/>
    </row>
    <row r="132" spans="1:16" ht="15">
      <c r="A132" s="135"/>
      <c r="B132" s="136" t="s">
        <v>113</v>
      </c>
      <c r="C132" s="134"/>
      <c r="D132" s="134"/>
      <c r="E132" s="5">
        <v>200</v>
      </c>
      <c r="F132" s="6" t="s">
        <v>8</v>
      </c>
      <c r="G132" s="5"/>
      <c r="H132" s="5"/>
      <c r="I132" s="5"/>
      <c r="J132" s="5"/>
      <c r="K132" s="5"/>
      <c r="L132" s="9"/>
      <c r="M132" s="66" t="s">
        <v>262</v>
      </c>
      <c r="O132" s="11"/>
      <c r="P132" s="11"/>
    </row>
    <row r="133" spans="1:16" ht="15">
      <c r="A133" s="135"/>
      <c r="B133" s="136" t="s">
        <v>114</v>
      </c>
      <c r="C133" s="134"/>
      <c r="D133" s="134"/>
      <c r="E133" s="5">
        <v>7</v>
      </c>
      <c r="F133" s="6" t="s">
        <v>8</v>
      </c>
      <c r="G133" s="5"/>
      <c r="H133" s="5"/>
      <c r="I133" s="5"/>
      <c r="J133" s="5"/>
      <c r="K133" s="5"/>
      <c r="L133" s="9"/>
      <c r="M133" s="66" t="s">
        <v>262</v>
      </c>
      <c r="O133" s="11"/>
      <c r="P133" s="11"/>
    </row>
    <row r="134" spans="1:16" ht="15">
      <c r="A134" s="135"/>
      <c r="B134" s="147" t="s">
        <v>115</v>
      </c>
      <c r="C134" s="167"/>
      <c r="D134" s="167"/>
      <c r="E134" s="37">
        <v>7</v>
      </c>
      <c r="F134" s="72" t="s">
        <v>8</v>
      </c>
      <c r="G134" s="37"/>
      <c r="H134" s="37"/>
      <c r="I134" s="37"/>
      <c r="J134" s="37"/>
      <c r="K134" s="37"/>
      <c r="L134" s="38"/>
      <c r="M134" s="79" t="s">
        <v>262</v>
      </c>
      <c r="O134" s="11"/>
      <c r="P134" s="11"/>
    </row>
    <row r="135" spans="1:16" ht="15" customHeight="1">
      <c r="A135" s="144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87"/>
      <c r="M135" s="78"/>
      <c r="O135" s="11"/>
      <c r="P135" s="11"/>
    </row>
    <row r="136" spans="1:16" ht="15" customHeight="1">
      <c r="A136" s="141" t="s">
        <v>116</v>
      </c>
      <c r="B136" s="166"/>
      <c r="C136" s="166"/>
      <c r="D136" s="166"/>
      <c r="E136" s="85"/>
      <c r="F136" s="85"/>
      <c r="G136" s="85"/>
      <c r="H136" s="85"/>
      <c r="I136" s="85"/>
      <c r="J136" s="85"/>
      <c r="K136" s="85"/>
      <c r="L136" s="85"/>
      <c r="M136" s="86"/>
      <c r="O136" s="11"/>
      <c r="P136" s="11"/>
    </row>
    <row r="137" spans="1:16" ht="15" customHeight="1">
      <c r="A137" s="143"/>
      <c r="B137" s="145" t="s">
        <v>117</v>
      </c>
      <c r="C137" s="146"/>
      <c r="D137" s="146"/>
      <c r="E137" s="74">
        <v>300</v>
      </c>
      <c r="F137" s="82" t="s">
        <v>36</v>
      </c>
      <c r="G137" s="74"/>
      <c r="H137" s="74"/>
      <c r="I137" s="74"/>
      <c r="J137" s="74"/>
      <c r="K137" s="74"/>
      <c r="L137" s="76"/>
      <c r="M137" s="77" t="s">
        <v>262</v>
      </c>
      <c r="O137" s="11"/>
      <c r="P137" s="11"/>
    </row>
    <row r="138" spans="1:16" ht="15">
      <c r="A138" s="135"/>
      <c r="B138" s="136" t="s">
        <v>118</v>
      </c>
      <c r="C138" s="134"/>
      <c r="D138" s="134"/>
      <c r="E138" s="5">
        <v>10</v>
      </c>
      <c r="F138" s="6" t="s">
        <v>8</v>
      </c>
      <c r="G138" s="5"/>
      <c r="H138" s="5"/>
      <c r="I138" s="5"/>
      <c r="J138" s="5"/>
      <c r="K138" s="5"/>
      <c r="L138" s="9"/>
      <c r="M138" s="66" t="s">
        <v>262</v>
      </c>
      <c r="O138" s="11"/>
      <c r="P138" s="11"/>
    </row>
    <row r="139" spans="1:16" ht="15">
      <c r="A139" s="135"/>
      <c r="B139" s="136" t="s">
        <v>119</v>
      </c>
      <c r="C139" s="134"/>
      <c r="D139" s="134"/>
      <c r="E139" s="5">
        <v>1</v>
      </c>
      <c r="F139" s="6" t="s">
        <v>8</v>
      </c>
      <c r="G139" s="5"/>
      <c r="H139" s="5"/>
      <c r="I139" s="5"/>
      <c r="J139" s="5"/>
      <c r="K139" s="5"/>
      <c r="L139" s="9"/>
      <c r="M139" s="66" t="s">
        <v>262</v>
      </c>
      <c r="O139" s="11"/>
      <c r="P139" s="11"/>
    </row>
    <row r="140" spans="1:16" ht="15">
      <c r="A140" s="135"/>
      <c r="B140" s="136" t="s">
        <v>120</v>
      </c>
      <c r="C140" s="134"/>
      <c r="D140" s="134"/>
      <c r="E140" s="12">
        <v>1</v>
      </c>
      <c r="F140" s="13" t="s">
        <v>8</v>
      </c>
      <c r="G140" s="12"/>
      <c r="H140" s="12"/>
      <c r="I140" s="12"/>
      <c r="J140" s="12"/>
      <c r="K140" s="12"/>
      <c r="L140" s="14"/>
      <c r="M140" s="66" t="s">
        <v>262</v>
      </c>
      <c r="O140" s="11"/>
      <c r="P140" s="11"/>
    </row>
    <row r="141" spans="1:16" ht="15">
      <c r="A141" s="135"/>
      <c r="B141" s="136" t="s">
        <v>121</v>
      </c>
      <c r="C141" s="134"/>
      <c r="D141" s="134"/>
      <c r="E141" s="5">
        <v>12</v>
      </c>
      <c r="F141" s="16" t="s">
        <v>8</v>
      </c>
      <c r="G141" s="5"/>
      <c r="H141" s="5"/>
      <c r="I141" s="5"/>
      <c r="J141" s="5"/>
      <c r="K141" s="5"/>
      <c r="L141" s="9"/>
      <c r="M141" s="66" t="s">
        <v>262</v>
      </c>
      <c r="O141" s="11"/>
      <c r="P141" s="11"/>
    </row>
    <row r="142" spans="1:16" ht="15" customHeight="1">
      <c r="A142" s="135"/>
      <c r="B142" s="136" t="s">
        <v>122</v>
      </c>
      <c r="C142" s="134"/>
      <c r="D142" s="134"/>
      <c r="E142" s="5">
        <v>8</v>
      </c>
      <c r="F142" s="16" t="s">
        <v>8</v>
      </c>
      <c r="G142" s="5"/>
      <c r="H142" s="5"/>
      <c r="I142" s="5"/>
      <c r="J142" s="5"/>
      <c r="K142" s="5"/>
      <c r="L142" s="9"/>
      <c r="M142" s="66" t="s">
        <v>262</v>
      </c>
      <c r="O142" s="11"/>
      <c r="P142" s="11"/>
    </row>
    <row r="143" spans="1:16" ht="15">
      <c r="A143" s="135"/>
      <c r="B143" s="147" t="s">
        <v>123</v>
      </c>
      <c r="C143" s="167"/>
      <c r="D143" s="167"/>
      <c r="E143" s="37">
        <v>1</v>
      </c>
      <c r="F143" s="84" t="s">
        <v>124</v>
      </c>
      <c r="G143" s="37"/>
      <c r="H143" s="37"/>
      <c r="I143" s="37"/>
      <c r="J143" s="37"/>
      <c r="K143" s="37"/>
      <c r="L143" s="38"/>
      <c r="M143" s="79" t="s">
        <v>262</v>
      </c>
      <c r="O143" s="11"/>
      <c r="P143" s="11"/>
    </row>
    <row r="144" spans="1:16" ht="15" customHeight="1">
      <c r="A144" s="144"/>
      <c r="B144" s="168"/>
      <c r="C144" s="169"/>
      <c r="D144" s="169"/>
      <c r="E144" s="169"/>
      <c r="F144" s="169"/>
      <c r="G144" s="169"/>
      <c r="H144" s="169"/>
      <c r="I144" s="169"/>
      <c r="J144" s="169"/>
      <c r="K144" s="169"/>
      <c r="L144" s="87"/>
      <c r="M144" s="78"/>
      <c r="O144" s="11"/>
      <c r="P144" s="11"/>
    </row>
    <row r="145" spans="1:16" ht="15" customHeight="1">
      <c r="A145" s="141" t="s">
        <v>125</v>
      </c>
      <c r="B145" s="166"/>
      <c r="C145" s="166"/>
      <c r="D145" s="166"/>
      <c r="E145" s="85"/>
      <c r="F145" s="85"/>
      <c r="G145" s="85"/>
      <c r="H145" s="85"/>
      <c r="I145" s="85"/>
      <c r="J145" s="85"/>
      <c r="K145" s="85"/>
      <c r="L145" s="85"/>
      <c r="M145" s="86"/>
      <c r="O145" s="11"/>
      <c r="P145" s="11"/>
    </row>
    <row r="146" spans="1:16" ht="15" customHeight="1">
      <c r="A146" s="158"/>
      <c r="B146" s="145" t="s">
        <v>126</v>
      </c>
      <c r="C146" s="146"/>
      <c r="D146" s="146"/>
      <c r="E146" s="74">
        <v>11</v>
      </c>
      <c r="F146" s="82" t="s">
        <v>8</v>
      </c>
      <c r="G146" s="74"/>
      <c r="H146" s="74"/>
      <c r="I146" s="74"/>
      <c r="J146" s="74"/>
      <c r="K146" s="74"/>
      <c r="L146" s="76"/>
      <c r="M146" s="77"/>
      <c r="O146" s="11"/>
      <c r="P146" s="11"/>
    </row>
    <row r="147" spans="1:16" ht="34.5" customHeight="1">
      <c r="A147" s="158"/>
      <c r="B147" s="136" t="s">
        <v>127</v>
      </c>
      <c r="C147" s="134"/>
      <c r="D147" s="134"/>
      <c r="E147" s="5">
        <v>100</v>
      </c>
      <c r="F147" s="6" t="s">
        <v>8</v>
      </c>
      <c r="G147" s="5"/>
      <c r="H147" s="5"/>
      <c r="I147" s="5"/>
      <c r="J147" s="5"/>
      <c r="K147" s="5"/>
      <c r="L147" s="9"/>
      <c r="M147" s="66" t="s">
        <v>262</v>
      </c>
      <c r="O147" s="11"/>
      <c r="P147" s="11"/>
    </row>
    <row r="148" spans="1:16" ht="24" customHeight="1">
      <c r="A148" s="158"/>
      <c r="B148" s="136" t="s">
        <v>128</v>
      </c>
      <c r="C148" s="134"/>
      <c r="D148" s="134"/>
      <c r="E148" s="12">
        <v>4</v>
      </c>
      <c r="F148" s="13" t="s">
        <v>8</v>
      </c>
      <c r="G148" s="12"/>
      <c r="H148" s="12"/>
      <c r="I148" s="12"/>
      <c r="J148" s="12"/>
      <c r="K148" s="12"/>
      <c r="L148" s="14"/>
      <c r="M148" s="66"/>
      <c r="O148" s="11"/>
      <c r="P148" s="11"/>
    </row>
    <row r="149" spans="1:16" ht="15" customHeight="1">
      <c r="A149" s="158"/>
      <c r="B149" s="136" t="s">
        <v>129</v>
      </c>
      <c r="C149" s="134"/>
      <c r="D149" s="134"/>
      <c r="E149" s="5">
        <v>6</v>
      </c>
      <c r="F149" s="6" t="s">
        <v>8</v>
      </c>
      <c r="G149" s="5"/>
      <c r="H149" s="5"/>
      <c r="I149" s="5"/>
      <c r="J149" s="5"/>
      <c r="K149" s="5"/>
      <c r="L149" s="9"/>
      <c r="M149" s="66"/>
      <c r="O149" s="11"/>
      <c r="P149" s="11"/>
    </row>
    <row r="150" spans="1:16" ht="15">
      <c r="A150" s="158"/>
      <c r="B150" s="136" t="s">
        <v>130</v>
      </c>
      <c r="C150" s="134"/>
      <c r="D150" s="134"/>
      <c r="E150" s="5">
        <v>1</v>
      </c>
      <c r="F150" s="16" t="s">
        <v>8</v>
      </c>
      <c r="G150" s="5"/>
      <c r="H150" s="5"/>
      <c r="I150" s="5"/>
      <c r="J150" s="5"/>
      <c r="K150" s="5"/>
      <c r="L150" s="9"/>
      <c r="M150" s="66"/>
      <c r="O150" s="11"/>
      <c r="P150" s="11"/>
    </row>
    <row r="151" spans="1:16" ht="50.25" customHeight="1">
      <c r="A151" s="158"/>
      <c r="B151" s="136" t="s">
        <v>131</v>
      </c>
      <c r="C151" s="134"/>
      <c r="D151" s="134"/>
      <c r="E151" s="5">
        <v>3</v>
      </c>
      <c r="F151" s="6" t="s">
        <v>8</v>
      </c>
      <c r="G151" s="5"/>
      <c r="H151" s="5"/>
      <c r="I151" s="5"/>
      <c r="J151" s="5"/>
      <c r="K151" s="5"/>
      <c r="L151" s="9"/>
      <c r="M151" s="66" t="s">
        <v>262</v>
      </c>
      <c r="O151" s="11"/>
      <c r="P151" s="11"/>
    </row>
    <row r="152" spans="1:16" ht="26.25" customHeight="1">
      <c r="A152" s="158"/>
      <c r="B152" s="136" t="s">
        <v>132</v>
      </c>
      <c r="C152" s="134"/>
      <c r="D152" s="134"/>
      <c r="E152" s="12">
        <v>300</v>
      </c>
      <c r="F152" s="13" t="s">
        <v>36</v>
      </c>
      <c r="G152" s="12"/>
      <c r="H152" s="12"/>
      <c r="I152" s="12"/>
      <c r="J152" s="12"/>
      <c r="K152" s="12"/>
      <c r="L152" s="14"/>
      <c r="M152" s="66" t="s">
        <v>262</v>
      </c>
      <c r="O152" s="11"/>
      <c r="P152" s="11"/>
    </row>
    <row r="153" spans="1:16" ht="15">
      <c r="A153" s="158"/>
      <c r="B153" s="136" t="s">
        <v>133</v>
      </c>
      <c r="C153" s="134"/>
      <c r="D153" s="134"/>
      <c r="E153" s="5">
        <v>1</v>
      </c>
      <c r="F153" s="6" t="s">
        <v>8</v>
      </c>
      <c r="G153" s="5"/>
      <c r="H153" s="5"/>
      <c r="I153" s="5"/>
      <c r="J153" s="5"/>
      <c r="K153" s="5"/>
      <c r="L153" s="9"/>
      <c r="M153" s="66"/>
      <c r="O153" s="11"/>
      <c r="P153" s="11"/>
    </row>
    <row r="154" spans="1:16" ht="15">
      <c r="A154" s="158"/>
      <c r="B154" s="136" t="s">
        <v>134</v>
      </c>
      <c r="C154" s="134"/>
      <c r="D154" s="134"/>
      <c r="E154" s="5">
        <v>3</v>
      </c>
      <c r="F154" s="16" t="s">
        <v>8</v>
      </c>
      <c r="G154" s="5"/>
      <c r="H154" s="5"/>
      <c r="I154" s="5"/>
      <c r="J154" s="5"/>
      <c r="K154" s="5"/>
      <c r="L154" s="9"/>
      <c r="M154" s="66" t="s">
        <v>262</v>
      </c>
      <c r="O154" s="11"/>
      <c r="P154" s="11"/>
    </row>
    <row r="155" spans="1:16" ht="15">
      <c r="A155" s="158"/>
      <c r="B155" s="147" t="s">
        <v>135</v>
      </c>
      <c r="C155" s="167"/>
      <c r="D155" s="167"/>
      <c r="E155" s="37">
        <v>180</v>
      </c>
      <c r="F155" s="84" t="s">
        <v>36</v>
      </c>
      <c r="G155" s="37"/>
      <c r="H155" s="37"/>
      <c r="I155" s="37"/>
      <c r="J155" s="37"/>
      <c r="K155" s="37"/>
      <c r="L155" s="38"/>
      <c r="M155" s="79" t="s">
        <v>262</v>
      </c>
      <c r="O155" s="11"/>
      <c r="P155" s="11"/>
    </row>
    <row r="156" spans="1:16" ht="15" customHeight="1">
      <c r="A156" s="170"/>
      <c r="B156" s="168"/>
      <c r="C156" s="169"/>
      <c r="D156" s="169"/>
      <c r="E156" s="169"/>
      <c r="F156" s="169"/>
      <c r="G156" s="169"/>
      <c r="H156" s="169"/>
      <c r="I156" s="169"/>
      <c r="J156" s="169"/>
      <c r="K156" s="169"/>
      <c r="L156" s="87"/>
      <c r="M156" s="78"/>
      <c r="O156" s="11"/>
      <c r="P156" s="11"/>
    </row>
    <row r="157" spans="1:16" ht="15" customHeight="1">
      <c r="A157" s="141" t="s">
        <v>136</v>
      </c>
      <c r="B157" s="166"/>
      <c r="C157" s="166"/>
      <c r="D157" s="166"/>
      <c r="E157" s="85"/>
      <c r="F157" s="85"/>
      <c r="G157" s="85"/>
      <c r="H157" s="85"/>
      <c r="I157" s="85"/>
      <c r="J157" s="85"/>
      <c r="K157" s="85"/>
      <c r="L157" s="85"/>
      <c r="M157" s="86"/>
      <c r="O157" s="11"/>
      <c r="P157" s="11"/>
    </row>
    <row r="158" spans="1:16" ht="39.75" customHeight="1">
      <c r="A158" s="158"/>
      <c r="B158" s="145" t="s">
        <v>137</v>
      </c>
      <c r="C158" s="145"/>
      <c r="D158" s="145"/>
      <c r="E158" s="80">
        <v>1</v>
      </c>
      <c r="F158" s="83" t="s">
        <v>8</v>
      </c>
      <c r="G158" s="80"/>
      <c r="H158" s="80"/>
      <c r="I158" s="80"/>
      <c r="J158" s="80"/>
      <c r="K158" s="80"/>
      <c r="L158" s="81"/>
      <c r="M158" s="77"/>
      <c r="O158" s="11"/>
      <c r="P158" s="11"/>
    </row>
    <row r="159" spans="1:16" ht="26.25" customHeight="1">
      <c r="A159" s="158"/>
      <c r="B159" s="136" t="s">
        <v>138</v>
      </c>
      <c r="C159" s="136"/>
      <c r="D159" s="136"/>
      <c r="E159" s="12">
        <v>3</v>
      </c>
      <c r="F159" s="19" t="s">
        <v>8</v>
      </c>
      <c r="G159" s="12"/>
      <c r="H159" s="12"/>
      <c r="I159" s="12"/>
      <c r="J159" s="12"/>
      <c r="K159" s="12"/>
      <c r="L159" s="14"/>
      <c r="M159" s="66" t="s">
        <v>262</v>
      </c>
      <c r="O159" s="11"/>
      <c r="P159" s="11"/>
    </row>
    <row r="160" spans="1:16" ht="15" customHeight="1">
      <c r="A160" s="158"/>
      <c r="B160" s="136" t="s">
        <v>139</v>
      </c>
      <c r="C160" s="136"/>
      <c r="D160" s="136"/>
      <c r="E160" s="12">
        <v>5</v>
      </c>
      <c r="F160" s="13" t="s">
        <v>8</v>
      </c>
      <c r="G160" s="12"/>
      <c r="H160" s="12"/>
      <c r="I160" s="12"/>
      <c r="J160" s="12"/>
      <c r="K160" s="12"/>
      <c r="L160" s="14"/>
      <c r="M160" s="66" t="s">
        <v>262</v>
      </c>
      <c r="O160" s="11"/>
      <c r="P160" s="11"/>
    </row>
    <row r="161" spans="1:16" ht="15" customHeight="1">
      <c r="A161" s="158"/>
      <c r="B161" s="136" t="s">
        <v>140</v>
      </c>
      <c r="C161" s="136"/>
      <c r="D161" s="136"/>
      <c r="E161" s="12">
        <v>2</v>
      </c>
      <c r="F161" s="19" t="s">
        <v>8</v>
      </c>
      <c r="G161" s="12"/>
      <c r="H161" s="12"/>
      <c r="I161" s="12"/>
      <c r="J161" s="12"/>
      <c r="K161" s="12"/>
      <c r="L161" s="14"/>
      <c r="M161" s="66" t="s">
        <v>262</v>
      </c>
      <c r="O161" s="11"/>
      <c r="P161" s="11"/>
    </row>
    <row r="162" spans="1:16" ht="15" customHeight="1">
      <c r="A162" s="158"/>
      <c r="B162" s="136" t="s">
        <v>141</v>
      </c>
      <c r="C162" s="136"/>
      <c r="D162" s="136"/>
      <c r="E162" s="12">
        <v>2</v>
      </c>
      <c r="F162" s="13" t="s">
        <v>8</v>
      </c>
      <c r="G162" s="12"/>
      <c r="H162" s="12"/>
      <c r="I162" s="12"/>
      <c r="J162" s="12"/>
      <c r="K162" s="12"/>
      <c r="L162" s="14"/>
      <c r="M162" s="66" t="s">
        <v>262</v>
      </c>
      <c r="O162" s="11"/>
      <c r="P162" s="11"/>
    </row>
    <row r="163" spans="1:16" ht="15" customHeight="1">
      <c r="A163" s="158"/>
      <c r="B163" s="136" t="s">
        <v>142</v>
      </c>
      <c r="C163" s="136"/>
      <c r="D163" s="136"/>
      <c r="E163" s="12">
        <v>5</v>
      </c>
      <c r="F163" s="19" t="s">
        <v>8</v>
      </c>
      <c r="G163" s="12"/>
      <c r="H163" s="12"/>
      <c r="I163" s="12"/>
      <c r="J163" s="12"/>
      <c r="K163" s="12"/>
      <c r="L163" s="14"/>
      <c r="M163" s="66" t="s">
        <v>262</v>
      </c>
      <c r="O163" s="11"/>
      <c r="P163" s="11"/>
    </row>
    <row r="164" spans="1:16" ht="33" customHeight="1">
      <c r="A164" s="158"/>
      <c r="B164" s="136" t="s">
        <v>143</v>
      </c>
      <c r="C164" s="136"/>
      <c r="D164" s="136"/>
      <c r="E164" s="12">
        <v>18</v>
      </c>
      <c r="F164" s="13" t="s">
        <v>36</v>
      </c>
      <c r="G164" s="12"/>
      <c r="H164" s="12"/>
      <c r="I164" s="12"/>
      <c r="J164" s="12"/>
      <c r="K164" s="12"/>
      <c r="L164" s="14"/>
      <c r="M164" s="66" t="s">
        <v>262</v>
      </c>
      <c r="O164" s="11"/>
      <c r="P164" s="11"/>
    </row>
    <row r="165" spans="1:16" ht="26.25" customHeight="1">
      <c r="A165" s="158"/>
      <c r="B165" s="136" t="s">
        <v>144</v>
      </c>
      <c r="C165" s="136"/>
      <c r="D165" s="136"/>
      <c r="E165" s="12">
        <v>1</v>
      </c>
      <c r="F165" s="13" t="s">
        <v>8</v>
      </c>
      <c r="G165" s="12"/>
      <c r="H165" s="12"/>
      <c r="I165" s="12"/>
      <c r="J165" s="12"/>
      <c r="K165" s="12"/>
      <c r="L165" s="14"/>
      <c r="M165" s="66" t="s">
        <v>262</v>
      </c>
      <c r="O165" s="11"/>
      <c r="P165" s="11"/>
    </row>
    <row r="166" spans="1:16" ht="15" customHeight="1">
      <c r="A166" s="158"/>
      <c r="B166" s="136" t="s">
        <v>145</v>
      </c>
      <c r="C166" s="136"/>
      <c r="D166" s="136"/>
      <c r="E166" s="12">
        <v>20</v>
      </c>
      <c r="F166" s="13" t="s">
        <v>8</v>
      </c>
      <c r="G166" s="12"/>
      <c r="H166" s="12"/>
      <c r="I166" s="12"/>
      <c r="J166" s="12"/>
      <c r="K166" s="12"/>
      <c r="L166" s="14"/>
      <c r="M166" s="66" t="s">
        <v>262</v>
      </c>
      <c r="O166" s="11"/>
      <c r="P166" s="11"/>
    </row>
    <row r="167" spans="1:16" ht="15" customHeight="1">
      <c r="A167" s="158"/>
      <c r="B167" s="136" t="s">
        <v>146</v>
      </c>
      <c r="C167" s="136"/>
      <c r="D167" s="136"/>
      <c r="E167" s="12">
        <v>60</v>
      </c>
      <c r="F167" s="13" t="s">
        <v>36</v>
      </c>
      <c r="G167" s="12"/>
      <c r="H167" s="12"/>
      <c r="I167" s="12"/>
      <c r="J167" s="12"/>
      <c r="K167" s="12"/>
      <c r="L167" s="14"/>
      <c r="M167" s="66" t="s">
        <v>262</v>
      </c>
      <c r="O167" s="11"/>
      <c r="P167" s="11"/>
    </row>
    <row r="168" spans="1:16" ht="15" customHeight="1">
      <c r="A168" s="158"/>
      <c r="B168" s="136" t="s">
        <v>147</v>
      </c>
      <c r="C168" s="136"/>
      <c r="D168" s="136"/>
      <c r="E168" s="12">
        <v>1</v>
      </c>
      <c r="F168" s="13" t="s">
        <v>8</v>
      </c>
      <c r="G168" s="12"/>
      <c r="H168" s="12"/>
      <c r="I168" s="12"/>
      <c r="J168" s="12"/>
      <c r="K168" s="12"/>
      <c r="L168" s="14"/>
      <c r="M168" s="66" t="s">
        <v>262</v>
      </c>
      <c r="O168" s="11"/>
      <c r="P168" s="11"/>
    </row>
    <row r="169" spans="1:16" ht="15" customHeight="1">
      <c r="A169" s="158"/>
      <c r="B169" s="136" t="s">
        <v>148</v>
      </c>
      <c r="C169" s="136"/>
      <c r="D169" s="136"/>
      <c r="E169" s="12">
        <v>1</v>
      </c>
      <c r="F169" s="13" t="s">
        <v>8</v>
      </c>
      <c r="G169" s="12"/>
      <c r="H169" s="12"/>
      <c r="I169" s="12"/>
      <c r="J169" s="12"/>
      <c r="K169" s="12"/>
      <c r="L169" s="14"/>
      <c r="M169" s="66" t="s">
        <v>262</v>
      </c>
      <c r="O169" s="11"/>
      <c r="P169" s="11"/>
    </row>
    <row r="170" spans="1:16" ht="15" customHeight="1">
      <c r="A170" s="158"/>
      <c r="B170" s="136" t="s">
        <v>149</v>
      </c>
      <c r="C170" s="136"/>
      <c r="D170" s="136"/>
      <c r="E170" s="12">
        <v>8</v>
      </c>
      <c r="F170" s="13" t="s">
        <v>8</v>
      </c>
      <c r="G170" s="12"/>
      <c r="H170" s="12"/>
      <c r="I170" s="12"/>
      <c r="J170" s="12"/>
      <c r="K170" s="12"/>
      <c r="L170" s="14"/>
      <c r="M170" s="66" t="s">
        <v>262</v>
      </c>
      <c r="O170" s="11"/>
      <c r="P170" s="11"/>
    </row>
    <row r="171" spans="1:16" ht="15">
      <c r="A171" s="158"/>
      <c r="B171" s="136" t="s">
        <v>150</v>
      </c>
      <c r="C171" s="136"/>
      <c r="D171" s="136"/>
      <c r="E171" s="12">
        <v>8</v>
      </c>
      <c r="F171" s="13" t="s">
        <v>8</v>
      </c>
      <c r="G171" s="12"/>
      <c r="H171" s="12"/>
      <c r="I171" s="12"/>
      <c r="J171" s="12"/>
      <c r="K171" s="12"/>
      <c r="L171" s="14"/>
      <c r="M171" s="66" t="s">
        <v>262</v>
      </c>
      <c r="O171" s="11"/>
      <c r="P171" s="11"/>
    </row>
    <row r="172" spans="1:16" ht="15" customHeight="1">
      <c r="A172" s="158"/>
      <c r="B172" s="136" t="s">
        <v>151</v>
      </c>
      <c r="C172" s="136"/>
      <c r="D172" s="136"/>
      <c r="E172" s="12">
        <v>1</v>
      </c>
      <c r="F172" s="13" t="s">
        <v>8</v>
      </c>
      <c r="G172" s="12"/>
      <c r="H172" s="12"/>
      <c r="I172" s="12"/>
      <c r="J172" s="12"/>
      <c r="K172" s="12"/>
      <c r="L172" s="14"/>
      <c r="M172" s="66" t="s">
        <v>262</v>
      </c>
      <c r="O172" s="11"/>
      <c r="P172" s="11"/>
    </row>
    <row r="173" spans="1:16" ht="49.5" customHeight="1">
      <c r="A173" s="158"/>
      <c r="B173" s="136" t="s">
        <v>152</v>
      </c>
      <c r="C173" s="136"/>
      <c r="D173" s="136"/>
      <c r="E173" s="12">
        <v>8</v>
      </c>
      <c r="F173" s="13" t="s">
        <v>8</v>
      </c>
      <c r="G173" s="12"/>
      <c r="H173" s="12"/>
      <c r="I173" s="12"/>
      <c r="J173" s="12"/>
      <c r="K173" s="12"/>
      <c r="L173" s="14"/>
      <c r="M173" s="66" t="s">
        <v>262</v>
      </c>
      <c r="O173" s="11"/>
      <c r="P173" s="11"/>
    </row>
    <row r="174" spans="1:16" ht="24.75" customHeight="1">
      <c r="A174" s="158"/>
      <c r="B174" s="136" t="s">
        <v>153</v>
      </c>
      <c r="C174" s="136"/>
      <c r="D174" s="136"/>
      <c r="E174" s="12">
        <v>70</v>
      </c>
      <c r="F174" s="13" t="s">
        <v>36</v>
      </c>
      <c r="G174" s="12"/>
      <c r="H174" s="12"/>
      <c r="I174" s="12"/>
      <c r="J174" s="12"/>
      <c r="K174" s="12"/>
      <c r="L174" s="14"/>
      <c r="M174" s="66" t="s">
        <v>262</v>
      </c>
      <c r="O174" s="11"/>
      <c r="P174" s="11"/>
    </row>
    <row r="175" spans="1:16" ht="15">
      <c r="A175" s="158"/>
      <c r="B175" s="136" t="s">
        <v>154</v>
      </c>
      <c r="C175" s="136"/>
      <c r="D175" s="136"/>
      <c r="E175" s="12">
        <v>60</v>
      </c>
      <c r="F175" s="13" t="s">
        <v>36</v>
      </c>
      <c r="G175" s="12"/>
      <c r="H175" s="12"/>
      <c r="I175" s="12"/>
      <c r="J175" s="12"/>
      <c r="K175" s="12"/>
      <c r="L175" s="14"/>
      <c r="M175" s="66" t="s">
        <v>262</v>
      </c>
      <c r="O175" s="11"/>
      <c r="P175" s="11"/>
    </row>
    <row r="176" spans="1:16" ht="15" customHeight="1">
      <c r="A176" s="158"/>
      <c r="B176" s="136" t="s">
        <v>155</v>
      </c>
      <c r="C176" s="136"/>
      <c r="D176" s="136"/>
      <c r="E176" s="12">
        <v>1</v>
      </c>
      <c r="F176" s="13" t="s">
        <v>8</v>
      </c>
      <c r="G176" s="12"/>
      <c r="H176" s="12"/>
      <c r="I176" s="12"/>
      <c r="J176" s="12"/>
      <c r="K176" s="12"/>
      <c r="L176" s="14"/>
      <c r="M176" s="66" t="s">
        <v>262</v>
      </c>
      <c r="O176" s="11"/>
      <c r="P176" s="11"/>
    </row>
    <row r="177" spans="1:16" ht="15">
      <c r="A177" s="158"/>
      <c r="B177" s="136" t="s">
        <v>156</v>
      </c>
      <c r="C177" s="136"/>
      <c r="D177" s="136"/>
      <c r="E177" s="12">
        <f>75+27</f>
        <v>102</v>
      </c>
      <c r="F177" s="13" t="s">
        <v>36</v>
      </c>
      <c r="G177" s="12"/>
      <c r="H177" s="12"/>
      <c r="I177" s="12"/>
      <c r="J177" s="12"/>
      <c r="K177" s="12"/>
      <c r="L177" s="14"/>
      <c r="M177" s="66" t="s">
        <v>262</v>
      </c>
      <c r="O177" s="11"/>
      <c r="P177" s="11"/>
    </row>
    <row r="178" spans="1:16" ht="15">
      <c r="A178" s="158"/>
      <c r="B178" s="147" t="s">
        <v>157</v>
      </c>
      <c r="C178" s="147"/>
      <c r="D178" s="147"/>
      <c r="E178" s="27">
        <v>1</v>
      </c>
      <c r="F178" s="88" t="s">
        <v>8</v>
      </c>
      <c r="G178" s="27"/>
      <c r="H178" s="27"/>
      <c r="I178" s="27"/>
      <c r="J178" s="27"/>
      <c r="K178" s="27"/>
      <c r="L178" s="29"/>
      <c r="M178" s="79" t="s">
        <v>262</v>
      </c>
      <c r="O178" s="11"/>
      <c r="P178" s="11"/>
    </row>
    <row r="179" spans="1:16" ht="15" customHeight="1">
      <c r="A179" s="170"/>
      <c r="B179" s="168"/>
      <c r="C179" s="169"/>
      <c r="D179" s="169"/>
      <c r="E179" s="169"/>
      <c r="F179" s="169"/>
      <c r="G179" s="169"/>
      <c r="H179" s="169"/>
      <c r="I179" s="169"/>
      <c r="J179" s="169"/>
      <c r="K179" s="169"/>
      <c r="L179" s="87"/>
      <c r="M179" s="78"/>
      <c r="O179" s="11"/>
      <c r="P179" s="11"/>
    </row>
    <row r="180" spans="1:16" ht="15" customHeight="1">
      <c r="A180" s="141" t="s">
        <v>158</v>
      </c>
      <c r="B180" s="166"/>
      <c r="C180" s="166"/>
      <c r="D180" s="166"/>
      <c r="E180" s="85"/>
      <c r="F180" s="85"/>
      <c r="G180" s="85"/>
      <c r="H180" s="85"/>
      <c r="I180" s="85"/>
      <c r="J180" s="85"/>
      <c r="K180" s="85"/>
      <c r="L180" s="85"/>
      <c r="M180" s="86"/>
      <c r="O180" s="11"/>
      <c r="P180" s="11"/>
    </row>
    <row r="181" spans="1:16" ht="15" customHeight="1">
      <c r="A181" s="171"/>
      <c r="B181" s="145" t="s">
        <v>274</v>
      </c>
      <c r="C181" s="146"/>
      <c r="D181" s="146"/>
      <c r="E181" s="80">
        <v>3</v>
      </c>
      <c r="F181" s="83" t="s">
        <v>84</v>
      </c>
      <c r="G181" s="80"/>
      <c r="H181" s="80"/>
      <c r="I181" s="80"/>
      <c r="J181" s="80"/>
      <c r="K181" s="80"/>
      <c r="L181" s="81"/>
      <c r="M181" s="77"/>
      <c r="O181" s="11"/>
      <c r="P181" s="11"/>
    </row>
    <row r="182" spans="1:16" ht="15" customHeight="1">
      <c r="A182" s="171"/>
      <c r="B182" s="136" t="s">
        <v>159</v>
      </c>
      <c r="C182" s="134"/>
      <c r="D182" s="134"/>
      <c r="E182" s="12">
        <v>212</v>
      </c>
      <c r="F182" s="13" t="s">
        <v>8</v>
      </c>
      <c r="G182" s="12"/>
      <c r="H182" s="12"/>
      <c r="I182" s="12"/>
      <c r="J182" s="12"/>
      <c r="K182" s="12"/>
      <c r="L182" s="14"/>
      <c r="M182" s="66" t="s">
        <v>262</v>
      </c>
      <c r="O182" s="11"/>
      <c r="P182" s="11"/>
    </row>
    <row r="183" spans="1:16" ht="15">
      <c r="A183" s="171"/>
      <c r="B183" s="136" t="s">
        <v>160</v>
      </c>
      <c r="C183" s="134"/>
      <c r="D183" s="134"/>
      <c r="E183" s="12">
        <v>175</v>
      </c>
      <c r="F183" s="19" t="s">
        <v>8</v>
      </c>
      <c r="G183" s="12"/>
      <c r="H183" s="12"/>
      <c r="I183" s="12"/>
      <c r="J183" s="12"/>
      <c r="K183" s="12"/>
      <c r="L183" s="14"/>
      <c r="M183" s="66" t="s">
        <v>262</v>
      </c>
      <c r="O183" s="11"/>
      <c r="P183" s="11"/>
    </row>
    <row r="184" spans="1:16" ht="15">
      <c r="A184" s="171"/>
      <c r="B184" s="136" t="s">
        <v>161</v>
      </c>
      <c r="C184" s="134"/>
      <c r="D184" s="134"/>
      <c r="E184" s="12">
        <v>1</v>
      </c>
      <c r="F184" s="13" t="s">
        <v>8</v>
      </c>
      <c r="G184" s="12"/>
      <c r="H184" s="12"/>
      <c r="I184" s="12"/>
      <c r="J184" s="12"/>
      <c r="K184" s="12"/>
      <c r="L184" s="14"/>
      <c r="M184" s="66" t="s">
        <v>262</v>
      </c>
      <c r="O184" s="11"/>
      <c r="P184" s="11"/>
    </row>
    <row r="185" spans="1:16" ht="15">
      <c r="A185" s="171"/>
      <c r="B185" s="136" t="s">
        <v>162</v>
      </c>
      <c r="C185" s="134"/>
      <c r="D185" s="134"/>
      <c r="E185" s="12">
        <v>1</v>
      </c>
      <c r="F185" s="13" t="s">
        <v>8</v>
      </c>
      <c r="G185" s="12"/>
      <c r="H185" s="12"/>
      <c r="I185" s="12"/>
      <c r="J185" s="12"/>
      <c r="K185" s="12"/>
      <c r="L185" s="14"/>
      <c r="M185" s="66" t="s">
        <v>262</v>
      </c>
      <c r="O185" s="11"/>
      <c r="P185" s="11"/>
    </row>
    <row r="186" spans="1:16" ht="15">
      <c r="A186" s="171"/>
      <c r="B186" s="136" t="s">
        <v>163</v>
      </c>
      <c r="C186" s="134"/>
      <c r="D186" s="134"/>
      <c r="E186" s="12">
        <v>3</v>
      </c>
      <c r="F186" s="13" t="s">
        <v>8</v>
      </c>
      <c r="G186" s="12"/>
      <c r="H186" s="12"/>
      <c r="I186" s="12"/>
      <c r="J186" s="12"/>
      <c r="K186" s="12"/>
      <c r="L186" s="14"/>
      <c r="M186" s="66" t="s">
        <v>262</v>
      </c>
      <c r="O186" s="11"/>
      <c r="P186" s="11"/>
    </row>
    <row r="187" spans="1:16" ht="15">
      <c r="A187" s="171"/>
      <c r="B187" s="136" t="s">
        <v>164</v>
      </c>
      <c r="C187" s="134"/>
      <c r="D187" s="134"/>
      <c r="E187" s="12">
        <v>21</v>
      </c>
      <c r="F187" s="13" t="s">
        <v>8</v>
      </c>
      <c r="G187" s="12"/>
      <c r="H187" s="12"/>
      <c r="I187" s="12"/>
      <c r="J187" s="12"/>
      <c r="K187" s="12"/>
      <c r="L187" s="14"/>
      <c r="M187" s="66" t="s">
        <v>262</v>
      </c>
      <c r="O187" s="11"/>
      <c r="P187" s="11"/>
    </row>
    <row r="188" spans="1:16" ht="32.25" customHeight="1">
      <c r="A188" s="171"/>
      <c r="B188" s="136" t="s">
        <v>165</v>
      </c>
      <c r="C188" s="134"/>
      <c r="D188" s="134"/>
      <c r="E188" s="12">
        <v>50</v>
      </c>
      <c r="F188" s="13" t="s">
        <v>8</v>
      </c>
      <c r="G188" s="12"/>
      <c r="H188" s="12"/>
      <c r="I188" s="12"/>
      <c r="J188" s="12"/>
      <c r="K188" s="12"/>
      <c r="L188" s="14"/>
      <c r="M188" s="66" t="s">
        <v>262</v>
      </c>
      <c r="O188" s="11"/>
      <c r="P188" s="11"/>
    </row>
    <row r="189" spans="1:16" ht="33" customHeight="1">
      <c r="A189" s="171"/>
      <c r="B189" s="136" t="s">
        <v>296</v>
      </c>
      <c r="C189" s="134"/>
      <c r="D189" s="134"/>
      <c r="E189" s="12">
        <v>400</v>
      </c>
      <c r="F189" s="13" t="s">
        <v>36</v>
      </c>
      <c r="G189" s="12"/>
      <c r="H189" s="12"/>
      <c r="I189" s="12"/>
      <c r="J189" s="12"/>
      <c r="K189" s="12"/>
      <c r="L189" s="14"/>
      <c r="M189" s="24"/>
      <c r="O189" s="11"/>
      <c r="P189" s="11"/>
    </row>
    <row r="190" spans="1:16" ht="33" customHeight="1">
      <c r="A190" s="171"/>
      <c r="B190" s="136" t="s">
        <v>297</v>
      </c>
      <c r="C190" s="134"/>
      <c r="D190" s="134"/>
      <c r="E190" s="12">
        <v>400</v>
      </c>
      <c r="F190" s="13" t="s">
        <v>36</v>
      </c>
      <c r="G190" s="12"/>
      <c r="H190" s="12"/>
      <c r="I190" s="12"/>
      <c r="J190" s="12"/>
      <c r="K190" s="12"/>
      <c r="L190" s="14"/>
      <c r="M190" s="24"/>
      <c r="O190" s="11"/>
      <c r="P190" s="11"/>
    </row>
    <row r="191" spans="1:16" ht="36.75" customHeight="1">
      <c r="A191" s="171"/>
      <c r="B191" s="136" t="s">
        <v>298</v>
      </c>
      <c r="C191" s="134"/>
      <c r="D191" s="134"/>
      <c r="E191" s="12">
        <v>160</v>
      </c>
      <c r="F191" s="13" t="s">
        <v>36</v>
      </c>
      <c r="G191" s="12"/>
      <c r="H191" s="12"/>
      <c r="I191" s="12"/>
      <c r="J191" s="12"/>
      <c r="K191" s="12"/>
      <c r="L191" s="14"/>
      <c r="M191" s="24"/>
      <c r="O191" s="11"/>
      <c r="P191" s="11"/>
    </row>
    <row r="192" spans="1:16" ht="36.75" customHeight="1">
      <c r="A192" s="171"/>
      <c r="B192" s="136" t="s">
        <v>275</v>
      </c>
      <c r="C192" s="134"/>
      <c r="D192" s="134"/>
      <c r="E192" s="12">
        <v>5600</v>
      </c>
      <c r="F192" s="13" t="s">
        <v>36</v>
      </c>
      <c r="G192" s="12"/>
      <c r="H192" s="12"/>
      <c r="I192" s="12"/>
      <c r="J192" s="12"/>
      <c r="K192" s="12"/>
      <c r="L192" s="14"/>
      <c r="M192" s="24"/>
      <c r="O192" s="11"/>
      <c r="P192" s="11"/>
    </row>
    <row r="193" spans="1:16" ht="36.75" customHeight="1">
      <c r="A193" s="171"/>
      <c r="B193" s="136" t="s">
        <v>276</v>
      </c>
      <c r="C193" s="134"/>
      <c r="D193" s="134"/>
      <c r="E193" s="12">
        <v>700</v>
      </c>
      <c r="F193" s="13" t="s">
        <v>36</v>
      </c>
      <c r="G193" s="12"/>
      <c r="H193" s="12"/>
      <c r="I193" s="12"/>
      <c r="J193" s="12"/>
      <c r="K193" s="12"/>
      <c r="L193" s="14"/>
      <c r="M193" s="24"/>
      <c r="O193" s="11"/>
      <c r="P193" s="11"/>
    </row>
    <row r="194" spans="1:16" ht="15">
      <c r="A194" s="171"/>
      <c r="B194" s="136" t="s">
        <v>277</v>
      </c>
      <c r="C194" s="134"/>
      <c r="D194" s="134"/>
      <c r="E194" s="12">
        <v>800</v>
      </c>
      <c r="F194" s="13" t="s">
        <v>36</v>
      </c>
      <c r="G194" s="12"/>
      <c r="H194" s="12"/>
      <c r="I194" s="12"/>
      <c r="J194" s="12"/>
      <c r="K194" s="12"/>
      <c r="L194" s="14"/>
      <c r="M194" s="24"/>
      <c r="O194" s="11"/>
      <c r="P194" s="11"/>
    </row>
    <row r="195" spans="1:16" ht="15" customHeight="1">
      <c r="A195" s="171"/>
      <c r="B195" s="136" t="s">
        <v>166</v>
      </c>
      <c r="C195" s="134"/>
      <c r="D195" s="134"/>
      <c r="E195" s="12">
        <v>4</v>
      </c>
      <c r="F195" s="13" t="s">
        <v>8</v>
      </c>
      <c r="G195" s="12"/>
      <c r="H195" s="12"/>
      <c r="I195" s="12"/>
      <c r="J195" s="12"/>
      <c r="K195" s="12"/>
      <c r="L195" s="14"/>
      <c r="M195" s="66"/>
      <c r="O195" s="11"/>
      <c r="P195" s="11"/>
    </row>
    <row r="196" spans="1:16" ht="15" customHeight="1">
      <c r="A196" s="171"/>
      <c r="B196" s="136" t="s">
        <v>167</v>
      </c>
      <c r="C196" s="136"/>
      <c r="D196" s="136"/>
      <c r="E196" s="12">
        <v>13</v>
      </c>
      <c r="F196" s="13" t="s">
        <v>8</v>
      </c>
      <c r="G196" s="12"/>
      <c r="H196" s="12"/>
      <c r="I196" s="12"/>
      <c r="J196" s="12"/>
      <c r="K196" s="12"/>
      <c r="L196" s="14"/>
      <c r="M196" s="66"/>
      <c r="O196" s="11"/>
      <c r="P196" s="11"/>
    </row>
    <row r="197" spans="1:16" ht="15">
      <c r="A197" s="171"/>
      <c r="B197" s="136" t="s">
        <v>168</v>
      </c>
      <c r="C197" s="134"/>
      <c r="D197" s="134"/>
      <c r="E197" s="12">
        <v>2</v>
      </c>
      <c r="F197" s="19" t="s">
        <v>8</v>
      </c>
      <c r="G197" s="12"/>
      <c r="H197" s="12"/>
      <c r="I197" s="12"/>
      <c r="J197" s="12"/>
      <c r="K197" s="12"/>
      <c r="L197" s="14"/>
      <c r="M197" s="66"/>
      <c r="O197" s="11"/>
      <c r="P197" s="11"/>
    </row>
    <row r="198" spans="1:16" ht="15" customHeight="1">
      <c r="A198" s="171"/>
      <c r="B198" s="136" t="s">
        <v>169</v>
      </c>
      <c r="C198" s="134"/>
      <c r="D198" s="134"/>
      <c r="E198" s="12">
        <v>9</v>
      </c>
      <c r="F198" s="13" t="s">
        <v>8</v>
      </c>
      <c r="G198" s="12"/>
      <c r="H198" s="12"/>
      <c r="I198" s="12"/>
      <c r="J198" s="12"/>
      <c r="K198" s="12"/>
      <c r="L198" s="14"/>
      <c r="M198" s="66"/>
      <c r="O198" s="11"/>
      <c r="P198" s="11"/>
    </row>
    <row r="199" spans="1:16" ht="30" customHeight="1">
      <c r="A199" s="171"/>
      <c r="B199" s="136" t="s">
        <v>170</v>
      </c>
      <c r="C199" s="134"/>
      <c r="D199" s="134"/>
      <c r="E199" s="12">
        <v>5</v>
      </c>
      <c r="F199" s="19" t="s">
        <v>8</v>
      </c>
      <c r="G199" s="12"/>
      <c r="H199" s="12"/>
      <c r="I199" s="12"/>
      <c r="J199" s="12"/>
      <c r="K199" s="12"/>
      <c r="L199" s="14"/>
      <c r="M199" s="66"/>
      <c r="O199" s="11"/>
      <c r="P199" s="11"/>
    </row>
    <row r="200" spans="1:16" ht="33.75" customHeight="1">
      <c r="A200" s="171"/>
      <c r="B200" s="136" t="s">
        <v>171</v>
      </c>
      <c r="C200" s="134"/>
      <c r="D200" s="134"/>
      <c r="E200" s="12">
        <v>170</v>
      </c>
      <c r="F200" s="19" t="s">
        <v>8</v>
      </c>
      <c r="G200" s="12"/>
      <c r="H200" s="12"/>
      <c r="I200" s="12"/>
      <c r="J200" s="12"/>
      <c r="K200" s="12"/>
      <c r="L200" s="14"/>
      <c r="M200" s="66"/>
      <c r="O200" s="11"/>
      <c r="P200" s="11"/>
    </row>
    <row r="201" spans="1:16" ht="36" customHeight="1">
      <c r="A201" s="171"/>
      <c r="B201" s="136" t="s">
        <v>172</v>
      </c>
      <c r="C201" s="134"/>
      <c r="D201" s="134"/>
      <c r="E201" s="12">
        <v>10</v>
      </c>
      <c r="F201" s="19" t="s">
        <v>8</v>
      </c>
      <c r="G201" s="12"/>
      <c r="H201" s="12"/>
      <c r="I201" s="12"/>
      <c r="J201" s="12"/>
      <c r="K201" s="12"/>
      <c r="L201" s="14"/>
      <c r="M201" s="66"/>
      <c r="O201" s="11"/>
      <c r="P201" s="11"/>
    </row>
    <row r="202" spans="1:16" ht="27" customHeight="1">
      <c r="A202" s="171"/>
      <c r="B202" s="136" t="s">
        <v>173</v>
      </c>
      <c r="C202" s="134"/>
      <c r="D202" s="134"/>
      <c r="E202" s="12">
        <v>19</v>
      </c>
      <c r="F202" s="19" t="s">
        <v>8</v>
      </c>
      <c r="G202" s="12"/>
      <c r="H202" s="12"/>
      <c r="I202" s="12"/>
      <c r="J202" s="12"/>
      <c r="K202" s="12"/>
      <c r="L202" s="14"/>
      <c r="M202" s="66"/>
      <c r="O202" s="11"/>
      <c r="P202" s="11"/>
    </row>
    <row r="203" spans="1:16" ht="15" customHeight="1">
      <c r="A203" s="171"/>
      <c r="B203" s="136" t="s">
        <v>174</v>
      </c>
      <c r="C203" s="134"/>
      <c r="D203" s="134"/>
      <c r="E203" s="12">
        <v>3</v>
      </c>
      <c r="F203" s="13" t="s">
        <v>8</v>
      </c>
      <c r="G203" s="12"/>
      <c r="H203" s="12"/>
      <c r="I203" s="12"/>
      <c r="J203" s="12"/>
      <c r="K203" s="12"/>
      <c r="L203" s="14"/>
      <c r="M203" s="66"/>
      <c r="O203" s="11"/>
      <c r="P203" s="11"/>
    </row>
    <row r="204" spans="1:16" ht="32.25" customHeight="1">
      <c r="A204" s="171"/>
      <c r="B204" s="136" t="s">
        <v>175</v>
      </c>
      <c r="C204" s="134"/>
      <c r="D204" s="134"/>
      <c r="E204" s="12">
        <v>1</v>
      </c>
      <c r="F204" s="13" t="s">
        <v>8</v>
      </c>
      <c r="G204" s="12"/>
      <c r="H204" s="12"/>
      <c r="I204" s="12"/>
      <c r="J204" s="12"/>
      <c r="K204" s="12"/>
      <c r="L204" s="14"/>
      <c r="M204" s="66"/>
      <c r="O204" s="11"/>
      <c r="P204" s="11"/>
    </row>
    <row r="205" spans="1:16" ht="30.75" customHeight="1">
      <c r="A205" s="171"/>
      <c r="B205" s="136" t="s">
        <v>176</v>
      </c>
      <c r="C205" s="134"/>
      <c r="D205" s="134"/>
      <c r="E205" s="12">
        <v>2</v>
      </c>
      <c r="F205" s="13" t="s">
        <v>8</v>
      </c>
      <c r="G205" s="12"/>
      <c r="H205" s="12"/>
      <c r="I205" s="12"/>
      <c r="J205" s="12"/>
      <c r="K205" s="12"/>
      <c r="L205" s="14"/>
      <c r="M205" s="66"/>
      <c r="O205" s="11"/>
      <c r="P205" s="11"/>
    </row>
    <row r="206" spans="1:16" ht="30.75" customHeight="1">
      <c r="A206" s="171"/>
      <c r="B206" s="136" t="s">
        <v>177</v>
      </c>
      <c r="C206" s="134"/>
      <c r="D206" s="134"/>
      <c r="E206" s="12">
        <v>6</v>
      </c>
      <c r="F206" s="13" t="s">
        <v>8</v>
      </c>
      <c r="G206" s="12"/>
      <c r="H206" s="12"/>
      <c r="I206" s="12"/>
      <c r="J206" s="12"/>
      <c r="K206" s="12"/>
      <c r="L206" s="14"/>
      <c r="M206" s="66"/>
      <c r="O206" s="11"/>
      <c r="P206" s="11"/>
    </row>
    <row r="207" spans="1:16" ht="30.75" customHeight="1">
      <c r="A207" s="171"/>
      <c r="B207" s="136" t="s">
        <v>178</v>
      </c>
      <c r="C207" s="134"/>
      <c r="D207" s="134"/>
      <c r="E207" s="12">
        <v>6</v>
      </c>
      <c r="F207" s="13" t="s">
        <v>8</v>
      </c>
      <c r="G207" s="12"/>
      <c r="H207" s="12"/>
      <c r="I207" s="12"/>
      <c r="J207" s="12"/>
      <c r="K207" s="12"/>
      <c r="L207" s="14"/>
      <c r="M207" s="66"/>
      <c r="O207" s="11"/>
      <c r="P207" s="11"/>
    </row>
    <row r="208" spans="1:16" ht="30.75" customHeight="1">
      <c r="A208" s="171"/>
      <c r="B208" s="136" t="s">
        <v>179</v>
      </c>
      <c r="C208" s="134"/>
      <c r="D208" s="134"/>
      <c r="E208" s="12">
        <v>1</v>
      </c>
      <c r="F208" s="13" t="s">
        <v>8</v>
      </c>
      <c r="G208" s="12"/>
      <c r="H208" s="12"/>
      <c r="I208" s="12"/>
      <c r="J208" s="12"/>
      <c r="K208" s="12"/>
      <c r="L208" s="14"/>
      <c r="M208" s="66"/>
      <c r="O208" s="11"/>
      <c r="P208" s="11"/>
    </row>
    <row r="209" spans="1:16" ht="30.75" customHeight="1">
      <c r="A209" s="171"/>
      <c r="B209" s="136" t="s">
        <v>180</v>
      </c>
      <c r="C209" s="134"/>
      <c r="D209" s="134"/>
      <c r="E209" s="12">
        <v>51</v>
      </c>
      <c r="F209" s="13" t="s">
        <v>8</v>
      </c>
      <c r="G209" s="12"/>
      <c r="H209" s="12"/>
      <c r="I209" s="12"/>
      <c r="J209" s="12"/>
      <c r="K209" s="12"/>
      <c r="L209" s="14"/>
      <c r="M209" s="66"/>
      <c r="O209" s="11"/>
      <c r="P209" s="11"/>
    </row>
    <row r="210" spans="1:16" ht="15">
      <c r="A210" s="171"/>
      <c r="B210" s="136" t="s">
        <v>181</v>
      </c>
      <c r="C210" s="134"/>
      <c r="D210" s="134"/>
      <c r="E210" s="12">
        <v>1</v>
      </c>
      <c r="F210" s="13" t="s">
        <v>8</v>
      </c>
      <c r="G210" s="12"/>
      <c r="H210" s="12"/>
      <c r="I210" s="12"/>
      <c r="J210" s="12"/>
      <c r="K210" s="12"/>
      <c r="L210" s="14"/>
      <c r="M210" s="66"/>
      <c r="O210" s="11"/>
      <c r="P210" s="11"/>
    </row>
    <row r="211" spans="1:16" ht="39" customHeight="1">
      <c r="A211" s="171"/>
      <c r="B211" s="136" t="s">
        <v>182</v>
      </c>
      <c r="C211" s="134"/>
      <c r="D211" s="134"/>
      <c r="E211" s="12">
        <v>2</v>
      </c>
      <c r="F211" s="13" t="s">
        <v>8</v>
      </c>
      <c r="G211" s="12"/>
      <c r="H211" s="12"/>
      <c r="I211" s="12"/>
      <c r="J211" s="12"/>
      <c r="K211" s="12"/>
      <c r="L211" s="14"/>
      <c r="M211" s="66"/>
      <c r="O211" s="11"/>
      <c r="P211" s="11"/>
    </row>
    <row r="212" spans="1:16" ht="37.5" customHeight="1">
      <c r="A212" s="171"/>
      <c r="B212" s="136" t="s">
        <v>183</v>
      </c>
      <c r="C212" s="136"/>
      <c r="D212" s="136"/>
      <c r="E212" s="12">
        <v>600</v>
      </c>
      <c r="F212" s="13" t="s">
        <v>36</v>
      </c>
      <c r="G212" s="12"/>
      <c r="H212" s="12"/>
      <c r="I212" s="12"/>
      <c r="J212" s="12"/>
      <c r="K212" s="12"/>
      <c r="L212" s="14"/>
      <c r="M212" s="66" t="s">
        <v>262</v>
      </c>
      <c r="O212" s="11"/>
      <c r="P212" s="11"/>
    </row>
    <row r="213" spans="1:16" ht="39" customHeight="1">
      <c r="A213" s="171"/>
      <c r="B213" s="136" t="s">
        <v>184</v>
      </c>
      <c r="C213" s="136"/>
      <c r="D213" s="136"/>
      <c r="E213" s="12">
        <v>1200</v>
      </c>
      <c r="F213" s="13" t="s">
        <v>36</v>
      </c>
      <c r="G213" s="12"/>
      <c r="H213" s="12"/>
      <c r="I213" s="12"/>
      <c r="J213" s="12"/>
      <c r="K213" s="12"/>
      <c r="L213" s="14"/>
      <c r="M213" s="66" t="s">
        <v>262</v>
      </c>
      <c r="O213" s="11"/>
      <c r="P213" s="11"/>
    </row>
    <row r="214" spans="1:16" ht="30" customHeight="1">
      <c r="A214" s="171"/>
      <c r="B214" s="136" t="s">
        <v>185</v>
      </c>
      <c r="C214" s="136"/>
      <c r="D214" s="136"/>
      <c r="E214" s="12">
        <f>920*3</f>
        <v>2760</v>
      </c>
      <c r="F214" s="13" t="s">
        <v>36</v>
      </c>
      <c r="G214" s="12"/>
      <c r="H214" s="12"/>
      <c r="I214" s="12"/>
      <c r="J214" s="12"/>
      <c r="K214" s="12"/>
      <c r="L214" s="14"/>
      <c r="M214" s="66" t="s">
        <v>262</v>
      </c>
      <c r="O214" s="11"/>
      <c r="P214" s="11"/>
    </row>
    <row r="215" spans="1:16" ht="15">
      <c r="A215" s="171"/>
      <c r="B215" s="136" t="s">
        <v>186</v>
      </c>
      <c r="C215" s="136"/>
      <c r="D215" s="136"/>
      <c r="E215" s="12">
        <v>100</v>
      </c>
      <c r="F215" s="13" t="s">
        <v>8</v>
      </c>
      <c r="G215" s="12"/>
      <c r="H215" s="12"/>
      <c r="I215" s="12"/>
      <c r="J215" s="12"/>
      <c r="K215" s="12"/>
      <c r="L215" s="14"/>
      <c r="M215" s="66" t="s">
        <v>262</v>
      </c>
      <c r="O215" s="11"/>
      <c r="P215" s="11"/>
    </row>
    <row r="216" spans="1:16" ht="15">
      <c r="A216" s="171"/>
      <c r="B216" s="136" t="s">
        <v>187</v>
      </c>
      <c r="C216" s="136"/>
      <c r="D216" s="136"/>
      <c r="E216" s="12">
        <v>300</v>
      </c>
      <c r="F216" s="13" t="s">
        <v>8</v>
      </c>
      <c r="G216" s="12"/>
      <c r="H216" s="12"/>
      <c r="I216" s="12"/>
      <c r="J216" s="12"/>
      <c r="K216" s="12"/>
      <c r="L216" s="14"/>
      <c r="M216" s="66" t="s">
        <v>262</v>
      </c>
      <c r="O216" s="11"/>
      <c r="P216" s="11"/>
    </row>
    <row r="217" spans="1:16" ht="15">
      <c r="A217" s="171"/>
      <c r="B217" s="136" t="s">
        <v>188</v>
      </c>
      <c r="C217" s="136"/>
      <c r="D217" s="136"/>
      <c r="E217" s="12">
        <v>500</v>
      </c>
      <c r="F217" s="13" t="s">
        <v>8</v>
      </c>
      <c r="G217" s="12"/>
      <c r="H217" s="12"/>
      <c r="I217" s="12"/>
      <c r="J217" s="12"/>
      <c r="K217" s="12"/>
      <c r="L217" s="14"/>
      <c r="M217" s="66" t="s">
        <v>262</v>
      </c>
      <c r="O217" s="11"/>
      <c r="P217" s="11"/>
    </row>
    <row r="218" spans="1:16" ht="15">
      <c r="A218" s="171"/>
      <c r="B218" s="136" t="s">
        <v>189</v>
      </c>
      <c r="C218" s="136"/>
      <c r="D218" s="136"/>
      <c r="E218" s="12">
        <v>100</v>
      </c>
      <c r="F218" s="13" t="s">
        <v>8</v>
      </c>
      <c r="G218" s="12"/>
      <c r="H218" s="12"/>
      <c r="I218" s="12"/>
      <c r="J218" s="12"/>
      <c r="K218" s="12"/>
      <c r="L218" s="14"/>
      <c r="M218" s="66" t="s">
        <v>262</v>
      </c>
      <c r="O218" s="11"/>
      <c r="P218" s="11"/>
    </row>
    <row r="219" spans="1:16" ht="15">
      <c r="A219" s="171"/>
      <c r="B219" s="136" t="s">
        <v>190</v>
      </c>
      <c r="C219" s="136"/>
      <c r="D219" s="136"/>
      <c r="E219" s="12">
        <v>200</v>
      </c>
      <c r="F219" s="13" t="s">
        <v>8</v>
      </c>
      <c r="G219" s="12"/>
      <c r="H219" s="12"/>
      <c r="I219" s="12"/>
      <c r="J219" s="12"/>
      <c r="K219" s="12"/>
      <c r="L219" s="14"/>
      <c r="M219" s="66" t="s">
        <v>262</v>
      </c>
      <c r="O219" s="11"/>
      <c r="P219" s="11"/>
    </row>
    <row r="220" spans="1:16" ht="57" customHeight="1">
      <c r="A220" s="171"/>
      <c r="B220" s="136" t="s">
        <v>191</v>
      </c>
      <c r="C220" s="136"/>
      <c r="D220" s="136"/>
      <c r="E220" s="12">
        <v>400</v>
      </c>
      <c r="F220" s="13" t="s">
        <v>8</v>
      </c>
      <c r="G220" s="12"/>
      <c r="H220" s="12"/>
      <c r="I220" s="12"/>
      <c r="J220" s="12"/>
      <c r="K220" s="12"/>
      <c r="L220" s="14"/>
      <c r="M220" s="66" t="s">
        <v>262</v>
      </c>
      <c r="O220" s="11"/>
      <c r="P220" s="11"/>
    </row>
    <row r="221" spans="1:16" ht="62.25" customHeight="1">
      <c r="A221" s="171"/>
      <c r="B221" s="136" t="s">
        <v>299</v>
      </c>
      <c r="C221" s="136"/>
      <c r="D221" s="136"/>
      <c r="E221" s="12">
        <v>42</v>
      </c>
      <c r="F221" s="13" t="s">
        <v>8</v>
      </c>
      <c r="G221" s="12"/>
      <c r="H221" s="12"/>
      <c r="I221" s="12"/>
      <c r="J221" s="12"/>
      <c r="K221" s="12"/>
      <c r="L221" s="14"/>
      <c r="M221" s="66"/>
      <c r="O221" s="11"/>
      <c r="P221" s="11"/>
    </row>
    <row r="222" spans="1:16" ht="75" customHeight="1">
      <c r="A222" s="171"/>
      <c r="B222" s="136" t="s">
        <v>300</v>
      </c>
      <c r="C222" s="136"/>
      <c r="D222" s="136"/>
      <c r="E222" s="12">
        <v>3</v>
      </c>
      <c r="F222" s="13" t="s">
        <v>8</v>
      </c>
      <c r="G222" s="12"/>
      <c r="H222" s="12"/>
      <c r="I222" s="12"/>
      <c r="J222" s="12"/>
      <c r="K222" s="12"/>
      <c r="L222" s="14"/>
      <c r="M222" s="66"/>
      <c r="O222" s="11"/>
      <c r="P222" s="11"/>
    </row>
    <row r="223" spans="1:16" ht="39" customHeight="1">
      <c r="A223" s="171"/>
      <c r="B223" s="136" t="s">
        <v>301</v>
      </c>
      <c r="C223" s="136"/>
      <c r="D223" s="136"/>
      <c r="E223" s="12">
        <v>90</v>
      </c>
      <c r="F223" s="13" t="s">
        <v>8</v>
      </c>
      <c r="G223" s="12"/>
      <c r="H223" s="12"/>
      <c r="I223" s="12"/>
      <c r="J223" s="12"/>
      <c r="K223" s="12"/>
      <c r="L223" s="14"/>
      <c r="M223" s="66"/>
      <c r="O223" s="11"/>
      <c r="P223" s="11"/>
    </row>
    <row r="224" spans="1:16" ht="15">
      <c r="A224" s="171"/>
      <c r="B224" s="136" t="s">
        <v>302</v>
      </c>
      <c r="C224" s="136"/>
      <c r="D224" s="136"/>
      <c r="E224" s="12">
        <v>4</v>
      </c>
      <c r="F224" s="13" t="s">
        <v>8</v>
      </c>
      <c r="G224" s="12"/>
      <c r="H224" s="12"/>
      <c r="I224" s="12"/>
      <c r="J224" s="12"/>
      <c r="K224" s="12"/>
      <c r="L224" s="14"/>
      <c r="M224" s="66"/>
      <c r="O224" s="11"/>
      <c r="P224" s="11"/>
    </row>
    <row r="225" spans="1:16" ht="15" customHeight="1">
      <c r="A225" s="171"/>
      <c r="B225" s="136" t="s">
        <v>192</v>
      </c>
      <c r="C225" s="136"/>
      <c r="D225" s="136"/>
      <c r="E225" s="12">
        <v>1</v>
      </c>
      <c r="F225" s="13" t="s">
        <v>8</v>
      </c>
      <c r="G225" s="12"/>
      <c r="H225" s="12"/>
      <c r="I225" s="12"/>
      <c r="J225" s="12"/>
      <c r="K225" s="12"/>
      <c r="L225" s="14"/>
      <c r="M225" s="66" t="s">
        <v>262</v>
      </c>
      <c r="O225" s="11"/>
      <c r="P225" s="11"/>
    </row>
    <row r="226" spans="1:16" ht="15">
      <c r="A226" s="171"/>
      <c r="B226" s="136" t="s">
        <v>193</v>
      </c>
      <c r="C226" s="136"/>
      <c r="D226" s="136"/>
      <c r="E226" s="12">
        <v>2</v>
      </c>
      <c r="F226" s="13" t="s">
        <v>8</v>
      </c>
      <c r="G226" s="12"/>
      <c r="H226" s="12"/>
      <c r="I226" s="12"/>
      <c r="J226" s="12"/>
      <c r="K226" s="12"/>
      <c r="L226" s="14"/>
      <c r="M226" s="66" t="s">
        <v>262</v>
      </c>
      <c r="O226" s="11"/>
      <c r="P226" s="11"/>
    </row>
    <row r="227" spans="1:16" ht="15">
      <c r="A227" s="171"/>
      <c r="B227" s="136" t="s">
        <v>194</v>
      </c>
      <c r="C227" s="136"/>
      <c r="D227" s="136"/>
      <c r="E227" s="12">
        <v>1</v>
      </c>
      <c r="F227" s="13" t="s">
        <v>8</v>
      </c>
      <c r="G227" s="12"/>
      <c r="H227" s="12"/>
      <c r="I227" s="12"/>
      <c r="J227" s="12"/>
      <c r="K227" s="12"/>
      <c r="L227" s="14"/>
      <c r="M227" s="66" t="s">
        <v>262</v>
      </c>
      <c r="O227" s="11"/>
      <c r="P227" s="11"/>
    </row>
    <row r="228" spans="1:16" ht="15" customHeight="1">
      <c r="A228" s="171"/>
      <c r="B228" s="136" t="s">
        <v>195</v>
      </c>
      <c r="C228" s="136"/>
      <c r="D228" s="136"/>
      <c r="E228" s="12">
        <v>1</v>
      </c>
      <c r="F228" s="13" t="s">
        <v>8</v>
      </c>
      <c r="G228" s="12"/>
      <c r="H228" s="12"/>
      <c r="I228" s="12"/>
      <c r="J228" s="12"/>
      <c r="K228" s="12"/>
      <c r="L228" s="14"/>
      <c r="M228" s="66" t="s">
        <v>262</v>
      </c>
      <c r="O228" s="11"/>
      <c r="P228" s="11"/>
    </row>
    <row r="229" spans="1:16" ht="15">
      <c r="A229" s="171"/>
      <c r="B229" s="136" t="s">
        <v>196</v>
      </c>
      <c r="C229" s="136"/>
      <c r="D229" s="136"/>
      <c r="E229" s="12">
        <v>1</v>
      </c>
      <c r="F229" s="13" t="s">
        <v>8</v>
      </c>
      <c r="G229" s="12"/>
      <c r="H229" s="12"/>
      <c r="I229" s="12"/>
      <c r="J229" s="12"/>
      <c r="K229" s="12"/>
      <c r="L229" s="14"/>
      <c r="M229" s="66" t="s">
        <v>262</v>
      </c>
      <c r="O229" s="11"/>
      <c r="P229" s="11"/>
    </row>
    <row r="230" spans="1:16" ht="15" customHeight="1">
      <c r="A230" s="171"/>
      <c r="B230" s="136" t="s">
        <v>197</v>
      </c>
      <c r="C230" s="136"/>
      <c r="D230" s="136"/>
      <c r="E230" s="12">
        <v>1</v>
      </c>
      <c r="F230" s="13" t="s">
        <v>8</v>
      </c>
      <c r="G230" s="12"/>
      <c r="H230" s="12"/>
      <c r="I230" s="12"/>
      <c r="J230" s="12"/>
      <c r="K230" s="12"/>
      <c r="L230" s="14"/>
      <c r="M230" s="66" t="s">
        <v>262</v>
      </c>
      <c r="O230" s="11"/>
      <c r="P230" s="11"/>
    </row>
    <row r="231" spans="1:16" ht="35.25" customHeight="1">
      <c r="A231" s="171"/>
      <c r="B231" s="136" t="s">
        <v>198</v>
      </c>
      <c r="C231" s="136"/>
      <c r="D231" s="136"/>
      <c r="E231" s="12">
        <v>1</v>
      </c>
      <c r="F231" s="13" t="s">
        <v>8</v>
      </c>
      <c r="G231" s="12"/>
      <c r="H231" s="12"/>
      <c r="I231" s="12"/>
      <c r="J231" s="12"/>
      <c r="K231" s="12"/>
      <c r="L231" s="14"/>
      <c r="M231" s="66" t="s">
        <v>262</v>
      </c>
      <c r="O231" s="11"/>
      <c r="P231" s="11"/>
    </row>
    <row r="232" spans="1:16" ht="37.5" customHeight="1">
      <c r="A232" s="171"/>
      <c r="B232" s="136" t="s">
        <v>199</v>
      </c>
      <c r="C232" s="136"/>
      <c r="D232" s="136"/>
      <c r="E232" s="12">
        <v>1</v>
      </c>
      <c r="F232" s="13" t="s">
        <v>8</v>
      </c>
      <c r="G232" s="12"/>
      <c r="H232" s="12"/>
      <c r="I232" s="12"/>
      <c r="J232" s="12"/>
      <c r="K232" s="12"/>
      <c r="L232" s="14"/>
      <c r="M232" s="66"/>
      <c r="O232" s="11"/>
      <c r="P232" s="11"/>
    </row>
    <row r="233" spans="1:16" ht="30" customHeight="1">
      <c r="A233" s="171"/>
      <c r="B233" s="136" t="s">
        <v>200</v>
      </c>
      <c r="C233" s="136"/>
      <c r="D233" s="136"/>
      <c r="E233" s="12">
        <v>3</v>
      </c>
      <c r="F233" s="13" t="s">
        <v>8</v>
      </c>
      <c r="G233" s="12"/>
      <c r="H233" s="12"/>
      <c r="I233" s="12"/>
      <c r="J233" s="12"/>
      <c r="K233" s="12"/>
      <c r="L233" s="14"/>
      <c r="M233" s="66"/>
      <c r="O233" s="11"/>
      <c r="P233" s="11"/>
    </row>
    <row r="234" spans="1:16" ht="23.25" customHeight="1">
      <c r="A234" s="171"/>
      <c r="B234" s="136" t="s">
        <v>201</v>
      </c>
      <c r="C234" s="136"/>
      <c r="D234" s="136"/>
      <c r="E234" s="12">
        <v>1</v>
      </c>
      <c r="F234" s="13" t="s">
        <v>8</v>
      </c>
      <c r="G234" s="12"/>
      <c r="H234" s="12"/>
      <c r="I234" s="12"/>
      <c r="J234" s="12"/>
      <c r="K234" s="12"/>
      <c r="L234" s="14"/>
      <c r="M234" s="66"/>
      <c r="O234" s="11"/>
      <c r="P234" s="11"/>
    </row>
    <row r="235" spans="1:16" ht="21" customHeight="1">
      <c r="A235" s="171"/>
      <c r="B235" s="136" t="s">
        <v>202</v>
      </c>
      <c r="C235" s="136"/>
      <c r="D235" s="136"/>
      <c r="E235" s="12">
        <v>4</v>
      </c>
      <c r="F235" s="13" t="s">
        <v>8</v>
      </c>
      <c r="G235" s="12"/>
      <c r="H235" s="12"/>
      <c r="I235" s="12"/>
      <c r="J235" s="12"/>
      <c r="K235" s="12"/>
      <c r="L235" s="14"/>
      <c r="M235" s="66"/>
      <c r="O235" s="11"/>
      <c r="P235" s="11"/>
    </row>
    <row r="236" spans="1:16" ht="15">
      <c r="A236" s="171"/>
      <c r="B236" s="147" t="s">
        <v>203</v>
      </c>
      <c r="C236" s="147"/>
      <c r="D236" s="147"/>
      <c r="E236" s="27">
        <v>16</v>
      </c>
      <c r="F236" s="88" t="s">
        <v>8</v>
      </c>
      <c r="G236" s="27"/>
      <c r="H236" s="27"/>
      <c r="I236" s="27"/>
      <c r="J236" s="27"/>
      <c r="K236" s="27"/>
      <c r="L236" s="29"/>
      <c r="M236" s="79"/>
      <c r="O236" s="11"/>
      <c r="P236" s="11"/>
    </row>
    <row r="237" spans="1:16" ht="15" customHeight="1">
      <c r="A237" s="172"/>
      <c r="B237" s="168"/>
      <c r="C237" s="169"/>
      <c r="D237" s="169"/>
      <c r="E237" s="169"/>
      <c r="F237" s="169"/>
      <c r="G237" s="169"/>
      <c r="H237" s="169"/>
      <c r="I237" s="169"/>
      <c r="J237" s="169"/>
      <c r="K237" s="169"/>
      <c r="L237" s="87"/>
      <c r="M237" s="78"/>
      <c r="O237" s="11"/>
      <c r="P237" s="11"/>
    </row>
    <row r="238" spans="1:16" ht="15" customHeight="1">
      <c r="A238" s="141" t="s">
        <v>204</v>
      </c>
      <c r="B238" s="166"/>
      <c r="C238" s="166"/>
      <c r="D238" s="166"/>
      <c r="E238" s="85"/>
      <c r="F238" s="85"/>
      <c r="G238" s="85"/>
      <c r="H238" s="85"/>
      <c r="I238" s="85"/>
      <c r="J238" s="85"/>
      <c r="K238" s="85"/>
      <c r="L238" s="85"/>
      <c r="M238" s="86"/>
      <c r="O238" s="11"/>
      <c r="P238" s="11"/>
    </row>
    <row r="239" spans="1:16" ht="15" customHeight="1">
      <c r="A239" s="143"/>
      <c r="B239" s="173" t="s">
        <v>205</v>
      </c>
      <c r="C239" s="173"/>
      <c r="D239" s="173"/>
      <c r="E239" s="74">
        <v>70</v>
      </c>
      <c r="F239" s="75" t="s">
        <v>8</v>
      </c>
      <c r="G239" s="74"/>
      <c r="H239" s="74"/>
      <c r="I239" s="74"/>
      <c r="J239" s="74"/>
      <c r="K239" s="74"/>
      <c r="L239" s="76"/>
      <c r="M239" s="77" t="s">
        <v>262</v>
      </c>
      <c r="O239" s="11"/>
      <c r="P239" s="11"/>
    </row>
    <row r="240" spans="1:16" ht="15" customHeight="1">
      <c r="A240" s="135"/>
      <c r="B240" s="174" t="s">
        <v>206</v>
      </c>
      <c r="C240" s="174"/>
      <c r="D240" s="174"/>
      <c r="E240" s="5">
        <f>132+48</f>
        <v>180</v>
      </c>
      <c r="F240" s="16" t="s">
        <v>8</v>
      </c>
      <c r="G240" s="5"/>
      <c r="H240" s="5"/>
      <c r="I240" s="5"/>
      <c r="J240" s="5"/>
      <c r="K240" s="5"/>
      <c r="L240" s="9"/>
      <c r="M240" s="66" t="s">
        <v>262</v>
      </c>
      <c r="O240" s="11"/>
      <c r="P240" s="11"/>
    </row>
    <row r="241" spans="1:16" ht="15">
      <c r="A241" s="135"/>
      <c r="B241" s="174" t="s">
        <v>207</v>
      </c>
      <c r="C241" s="174"/>
      <c r="D241" s="174"/>
      <c r="E241" s="5">
        <v>48</v>
      </c>
      <c r="F241" s="16" t="s">
        <v>8</v>
      </c>
      <c r="G241" s="5"/>
      <c r="H241" s="5"/>
      <c r="I241" s="5"/>
      <c r="J241" s="5"/>
      <c r="K241" s="5"/>
      <c r="L241" s="9"/>
      <c r="M241" s="66" t="s">
        <v>262</v>
      </c>
      <c r="O241" s="11"/>
      <c r="P241" s="11"/>
    </row>
    <row r="242" spans="1:16" ht="15" customHeight="1">
      <c r="A242" s="135"/>
      <c r="B242" s="136" t="s">
        <v>208</v>
      </c>
      <c r="C242" s="136"/>
      <c r="D242" s="136"/>
      <c r="E242" s="12">
        <v>80</v>
      </c>
      <c r="F242" s="13" t="s">
        <v>8</v>
      </c>
      <c r="G242" s="12"/>
      <c r="H242" s="12"/>
      <c r="I242" s="12"/>
      <c r="J242" s="12"/>
      <c r="K242" s="12"/>
      <c r="L242" s="14"/>
      <c r="M242" s="66" t="s">
        <v>262</v>
      </c>
      <c r="O242" s="11"/>
      <c r="P242" s="11"/>
    </row>
    <row r="243" spans="1:16" ht="15" customHeight="1">
      <c r="A243" s="135"/>
      <c r="B243" s="174" t="s">
        <v>209</v>
      </c>
      <c r="C243" s="174"/>
      <c r="D243" s="174"/>
      <c r="E243" s="12">
        <v>96</v>
      </c>
      <c r="F243" s="13" t="s">
        <v>8</v>
      </c>
      <c r="G243" s="12"/>
      <c r="H243" s="12"/>
      <c r="I243" s="12"/>
      <c r="J243" s="12"/>
      <c r="K243" s="12"/>
      <c r="L243" s="14"/>
      <c r="M243" s="66" t="s">
        <v>262</v>
      </c>
      <c r="O243" s="11"/>
      <c r="P243" s="11"/>
    </row>
    <row r="244" spans="1:16" ht="17.25" customHeight="1">
      <c r="A244" s="135"/>
      <c r="B244" s="174" t="s">
        <v>210</v>
      </c>
      <c r="C244" s="174"/>
      <c r="D244" s="174"/>
      <c r="E244" s="12">
        <v>48</v>
      </c>
      <c r="F244" s="13" t="s">
        <v>8</v>
      </c>
      <c r="G244" s="12"/>
      <c r="H244" s="12"/>
      <c r="I244" s="12"/>
      <c r="J244" s="12"/>
      <c r="K244" s="12"/>
      <c r="L244" s="14"/>
      <c r="M244" s="66" t="s">
        <v>262</v>
      </c>
      <c r="O244" s="11"/>
      <c r="P244" s="11"/>
    </row>
    <row r="245" spans="1:16" ht="15">
      <c r="A245" s="135"/>
      <c r="B245" s="174" t="s">
        <v>211</v>
      </c>
      <c r="C245" s="174"/>
      <c r="D245" s="174"/>
      <c r="E245" s="12">
        <v>48</v>
      </c>
      <c r="F245" s="13" t="s">
        <v>8</v>
      </c>
      <c r="G245" s="12"/>
      <c r="H245" s="12"/>
      <c r="I245" s="12"/>
      <c r="J245" s="12"/>
      <c r="K245" s="12"/>
      <c r="L245" s="14"/>
      <c r="M245" s="66" t="s">
        <v>262</v>
      </c>
      <c r="O245" s="11"/>
      <c r="P245" s="11"/>
    </row>
    <row r="246" spans="1:16" ht="15">
      <c r="A246" s="135"/>
      <c r="B246" s="174" t="s">
        <v>212</v>
      </c>
      <c r="C246" s="174"/>
      <c r="D246" s="174"/>
      <c r="E246" s="12">
        <v>40</v>
      </c>
      <c r="F246" s="13" t="s">
        <v>8</v>
      </c>
      <c r="G246" s="12"/>
      <c r="H246" s="12"/>
      <c r="I246" s="12"/>
      <c r="J246" s="12"/>
      <c r="K246" s="12"/>
      <c r="L246" s="14"/>
      <c r="M246" s="66"/>
      <c r="O246" s="11"/>
      <c r="P246" s="11"/>
    </row>
    <row r="247" spans="1:16" ht="15">
      <c r="A247" s="135"/>
      <c r="B247" s="174" t="s">
        <v>213</v>
      </c>
      <c r="C247" s="174"/>
      <c r="D247" s="174"/>
      <c r="E247" s="12">
        <v>5</v>
      </c>
      <c r="F247" s="13" t="s">
        <v>8</v>
      </c>
      <c r="G247" s="12"/>
      <c r="H247" s="12"/>
      <c r="I247" s="12"/>
      <c r="J247" s="12"/>
      <c r="K247" s="12"/>
      <c r="L247" s="14"/>
      <c r="M247" s="66"/>
      <c r="O247" s="11"/>
      <c r="P247" s="11"/>
    </row>
    <row r="248" spans="1:16" ht="15">
      <c r="A248" s="135"/>
      <c r="B248" s="174" t="s">
        <v>214</v>
      </c>
      <c r="C248" s="174"/>
      <c r="D248" s="174"/>
      <c r="E248" s="12">
        <v>3</v>
      </c>
      <c r="F248" s="13" t="s">
        <v>8</v>
      </c>
      <c r="G248" s="12"/>
      <c r="H248" s="12"/>
      <c r="I248" s="12"/>
      <c r="J248" s="12"/>
      <c r="K248" s="12"/>
      <c r="L248" s="14"/>
      <c r="M248" s="66"/>
      <c r="O248" s="11"/>
      <c r="P248" s="11"/>
    </row>
    <row r="249" spans="1:16" ht="15">
      <c r="A249" s="135"/>
      <c r="B249" s="174" t="s">
        <v>215</v>
      </c>
      <c r="C249" s="174"/>
      <c r="D249" s="174"/>
      <c r="E249" s="12">
        <v>1</v>
      </c>
      <c r="F249" s="13" t="s">
        <v>8</v>
      </c>
      <c r="G249" s="12"/>
      <c r="H249" s="12"/>
      <c r="I249" s="12"/>
      <c r="J249" s="12"/>
      <c r="K249" s="12"/>
      <c r="L249" s="14"/>
      <c r="M249" s="66"/>
      <c r="O249" s="11"/>
      <c r="P249" s="11"/>
    </row>
    <row r="250" spans="1:16" ht="15">
      <c r="A250" s="135"/>
      <c r="B250" s="174" t="s">
        <v>216</v>
      </c>
      <c r="C250" s="174"/>
      <c r="D250" s="174"/>
      <c r="E250" s="12">
        <v>20</v>
      </c>
      <c r="F250" s="13" t="s">
        <v>8</v>
      </c>
      <c r="G250" s="12"/>
      <c r="H250" s="12"/>
      <c r="I250" s="12"/>
      <c r="J250" s="12"/>
      <c r="K250" s="12"/>
      <c r="L250" s="14"/>
      <c r="M250" s="66"/>
      <c r="O250" s="11"/>
      <c r="P250" s="11"/>
    </row>
    <row r="251" spans="1:16" ht="39" customHeight="1">
      <c r="A251" s="135"/>
      <c r="B251" s="174" t="s">
        <v>217</v>
      </c>
      <c r="C251" s="174"/>
      <c r="D251" s="174"/>
      <c r="E251" s="12">
        <v>1</v>
      </c>
      <c r="F251" s="13" t="s">
        <v>8</v>
      </c>
      <c r="G251" s="12"/>
      <c r="H251" s="12"/>
      <c r="I251" s="12"/>
      <c r="J251" s="12"/>
      <c r="K251" s="12"/>
      <c r="L251" s="14"/>
      <c r="M251" s="66"/>
      <c r="O251" s="11"/>
      <c r="P251" s="11"/>
    </row>
    <row r="252" spans="1:16" ht="38.25" customHeight="1">
      <c r="A252" s="135"/>
      <c r="B252" s="136" t="s">
        <v>218</v>
      </c>
      <c r="C252" s="136"/>
      <c r="D252" s="136"/>
      <c r="E252" s="12">
        <v>500</v>
      </c>
      <c r="F252" s="13" t="s">
        <v>36</v>
      </c>
      <c r="G252" s="12"/>
      <c r="H252" s="12"/>
      <c r="I252" s="12"/>
      <c r="J252" s="12"/>
      <c r="K252" s="12"/>
      <c r="L252" s="14"/>
      <c r="M252" s="66" t="s">
        <v>262</v>
      </c>
      <c r="O252" s="11"/>
      <c r="P252" s="11"/>
    </row>
    <row r="253" spans="1:16" ht="41.25" customHeight="1">
      <c r="A253" s="135"/>
      <c r="B253" s="136" t="s">
        <v>219</v>
      </c>
      <c r="C253" s="136"/>
      <c r="D253" s="136"/>
      <c r="E253" s="12">
        <v>2000</v>
      </c>
      <c r="F253" s="13" t="s">
        <v>36</v>
      </c>
      <c r="G253" s="12"/>
      <c r="H253" s="12"/>
      <c r="I253" s="12"/>
      <c r="J253" s="12"/>
      <c r="K253" s="12"/>
      <c r="L253" s="14"/>
      <c r="M253" s="66" t="s">
        <v>262</v>
      </c>
      <c r="O253" s="11"/>
      <c r="P253" s="11"/>
    </row>
    <row r="254" spans="1:16" ht="32.25" customHeight="1">
      <c r="A254" s="135"/>
      <c r="B254" s="136" t="s">
        <v>220</v>
      </c>
      <c r="C254" s="136"/>
      <c r="D254" s="136"/>
      <c r="E254" s="12">
        <v>1000</v>
      </c>
      <c r="F254" s="13" t="s">
        <v>36</v>
      </c>
      <c r="G254" s="12"/>
      <c r="H254" s="12"/>
      <c r="I254" s="12"/>
      <c r="J254" s="12"/>
      <c r="K254" s="12"/>
      <c r="L254" s="14"/>
      <c r="M254" s="66" t="s">
        <v>262</v>
      </c>
      <c r="O254" s="11"/>
      <c r="P254" s="11"/>
    </row>
    <row r="255" spans="1:16" ht="15">
      <c r="A255" s="135"/>
      <c r="B255" s="136" t="s">
        <v>221</v>
      </c>
      <c r="C255" s="136"/>
      <c r="D255" s="136"/>
      <c r="E255" s="12">
        <v>100</v>
      </c>
      <c r="F255" s="13" t="s">
        <v>8</v>
      </c>
      <c r="G255" s="12"/>
      <c r="H255" s="12"/>
      <c r="I255" s="12"/>
      <c r="J255" s="12"/>
      <c r="K255" s="12"/>
      <c r="L255" s="14"/>
      <c r="M255" s="66" t="s">
        <v>262</v>
      </c>
      <c r="O255" s="11"/>
      <c r="P255" s="11"/>
    </row>
    <row r="256" spans="1:16" ht="15">
      <c r="A256" s="135"/>
      <c r="B256" s="136" t="s">
        <v>222</v>
      </c>
      <c r="C256" s="136"/>
      <c r="D256" s="136"/>
      <c r="E256" s="12">
        <v>600</v>
      </c>
      <c r="F256" s="13" t="s">
        <v>8</v>
      </c>
      <c r="G256" s="12"/>
      <c r="H256" s="12"/>
      <c r="I256" s="12"/>
      <c r="J256" s="12"/>
      <c r="K256" s="12"/>
      <c r="L256" s="14"/>
      <c r="M256" s="66" t="s">
        <v>262</v>
      </c>
      <c r="O256" s="11"/>
      <c r="P256" s="11"/>
    </row>
    <row r="257" spans="1:16" ht="15">
      <c r="A257" s="135"/>
      <c r="B257" s="136" t="s">
        <v>223</v>
      </c>
      <c r="C257" s="136"/>
      <c r="D257" s="136"/>
      <c r="E257" s="12">
        <v>300</v>
      </c>
      <c r="F257" s="13" t="s">
        <v>8</v>
      </c>
      <c r="G257" s="12"/>
      <c r="H257" s="12"/>
      <c r="I257" s="12"/>
      <c r="J257" s="12"/>
      <c r="K257" s="12"/>
      <c r="L257" s="14"/>
      <c r="M257" s="66" t="s">
        <v>262</v>
      </c>
      <c r="O257" s="11"/>
      <c r="P257" s="11"/>
    </row>
    <row r="258" spans="1:16" ht="15">
      <c r="A258" s="135"/>
      <c r="B258" s="136" t="s">
        <v>224</v>
      </c>
      <c r="C258" s="136"/>
      <c r="D258" s="136"/>
      <c r="E258" s="5">
        <v>50</v>
      </c>
      <c r="F258" s="16" t="s">
        <v>8</v>
      </c>
      <c r="G258" s="5"/>
      <c r="H258" s="5"/>
      <c r="I258" s="5"/>
      <c r="J258" s="5"/>
      <c r="K258" s="5"/>
      <c r="L258" s="9"/>
      <c r="M258" s="66" t="s">
        <v>262</v>
      </c>
      <c r="O258" s="11"/>
      <c r="P258" s="11"/>
    </row>
    <row r="259" spans="1:16" ht="15">
      <c r="A259" s="135"/>
      <c r="B259" s="136" t="s">
        <v>225</v>
      </c>
      <c r="C259" s="136"/>
      <c r="D259" s="136"/>
      <c r="E259" s="5">
        <v>400</v>
      </c>
      <c r="F259" s="16" t="s">
        <v>8</v>
      </c>
      <c r="G259" s="5"/>
      <c r="H259" s="5"/>
      <c r="I259" s="5"/>
      <c r="J259" s="5"/>
      <c r="K259" s="5"/>
      <c r="L259" s="9"/>
      <c r="M259" s="66" t="s">
        <v>262</v>
      </c>
      <c r="O259" s="11"/>
      <c r="P259" s="11"/>
    </row>
    <row r="260" spans="1:16" ht="15">
      <c r="A260" s="135"/>
      <c r="B260" s="136" t="s">
        <v>226</v>
      </c>
      <c r="C260" s="136"/>
      <c r="D260" s="136"/>
      <c r="E260" s="5">
        <v>400</v>
      </c>
      <c r="F260" s="16" t="s">
        <v>8</v>
      </c>
      <c r="G260" s="5"/>
      <c r="H260" s="5"/>
      <c r="I260" s="5"/>
      <c r="J260" s="5"/>
      <c r="K260" s="5"/>
      <c r="L260" s="9"/>
      <c r="M260" s="66" t="s">
        <v>262</v>
      </c>
      <c r="O260" s="11"/>
      <c r="P260" s="11"/>
    </row>
    <row r="261" spans="1:16" ht="15" customHeight="1">
      <c r="A261" s="135"/>
      <c r="B261" s="136" t="s">
        <v>227</v>
      </c>
      <c r="C261" s="136"/>
      <c r="D261" s="136"/>
      <c r="E261" s="5">
        <v>1</v>
      </c>
      <c r="F261" s="16" t="s">
        <v>8</v>
      </c>
      <c r="G261" s="5"/>
      <c r="H261" s="5"/>
      <c r="I261" s="5"/>
      <c r="J261" s="5"/>
      <c r="K261" s="5"/>
      <c r="L261" s="9"/>
      <c r="M261" s="66" t="s">
        <v>262</v>
      </c>
      <c r="O261" s="11"/>
      <c r="P261" s="11"/>
    </row>
    <row r="262" spans="1:16" ht="15" customHeight="1">
      <c r="A262" s="135"/>
      <c r="B262" s="136" t="s">
        <v>228</v>
      </c>
      <c r="C262" s="136"/>
      <c r="D262" s="136"/>
      <c r="E262" s="5">
        <v>1</v>
      </c>
      <c r="F262" s="16" t="s">
        <v>8</v>
      </c>
      <c r="G262" s="5"/>
      <c r="H262" s="5"/>
      <c r="I262" s="5"/>
      <c r="J262" s="5"/>
      <c r="K262" s="5"/>
      <c r="L262" s="9"/>
      <c r="M262" s="66" t="s">
        <v>262</v>
      </c>
      <c r="O262" s="11"/>
      <c r="P262" s="11"/>
    </row>
    <row r="263" spans="1:16" ht="15" customHeight="1">
      <c r="A263" s="135"/>
      <c r="B263" s="136" t="s">
        <v>229</v>
      </c>
      <c r="C263" s="136"/>
      <c r="D263" s="136"/>
      <c r="E263" s="5">
        <v>1</v>
      </c>
      <c r="F263" s="16" t="s">
        <v>8</v>
      </c>
      <c r="G263" s="5"/>
      <c r="H263" s="5"/>
      <c r="I263" s="5"/>
      <c r="J263" s="5"/>
      <c r="K263" s="5"/>
      <c r="L263" s="9"/>
      <c r="M263" s="66" t="s">
        <v>262</v>
      </c>
      <c r="O263" s="11"/>
      <c r="P263" s="11"/>
    </row>
    <row r="264" spans="1:16" ht="18.75" customHeight="1">
      <c r="A264" s="135"/>
      <c r="B264" s="147" t="s">
        <v>230</v>
      </c>
      <c r="C264" s="147"/>
      <c r="D264" s="147"/>
      <c r="E264" s="37">
        <v>1</v>
      </c>
      <c r="F264" s="84" t="s">
        <v>8</v>
      </c>
      <c r="G264" s="37"/>
      <c r="H264" s="37"/>
      <c r="I264" s="37"/>
      <c r="J264" s="37"/>
      <c r="K264" s="37"/>
      <c r="L264" s="38"/>
      <c r="M264" s="79" t="s">
        <v>262</v>
      </c>
      <c r="O264" s="11"/>
      <c r="P264" s="11"/>
    </row>
    <row r="265" spans="1:16" ht="23.25" customHeight="1">
      <c r="A265" s="144"/>
      <c r="B265" s="141"/>
      <c r="C265" s="142"/>
      <c r="D265" s="142"/>
      <c r="E265" s="142"/>
      <c r="F265" s="142"/>
      <c r="G265" s="142"/>
      <c r="H265" s="142"/>
      <c r="I265" s="142"/>
      <c r="J265" s="142"/>
      <c r="K265" s="142"/>
      <c r="L265" s="87"/>
      <c r="M265" s="78"/>
      <c r="O265" s="11"/>
      <c r="P265" s="11"/>
    </row>
    <row r="266" spans="1:16" ht="34.5" customHeight="1">
      <c r="A266" s="141" t="s">
        <v>231</v>
      </c>
      <c r="B266" s="166"/>
      <c r="C266" s="166"/>
      <c r="D266" s="166"/>
      <c r="E266" s="85"/>
      <c r="F266" s="85"/>
      <c r="G266" s="85"/>
      <c r="H266" s="85"/>
      <c r="I266" s="85"/>
      <c r="J266" s="85"/>
      <c r="K266" s="85"/>
      <c r="L266" s="85"/>
      <c r="M266" s="86"/>
      <c r="O266" s="11"/>
      <c r="P266" s="11"/>
    </row>
    <row r="267" spans="1:16" ht="27.75" customHeight="1">
      <c r="A267" s="143"/>
      <c r="B267" s="145" t="s">
        <v>232</v>
      </c>
      <c r="C267" s="145"/>
      <c r="D267" s="145"/>
      <c r="E267" s="74">
        <v>500</v>
      </c>
      <c r="F267" s="82" t="s">
        <v>36</v>
      </c>
      <c r="G267" s="74"/>
      <c r="H267" s="74"/>
      <c r="I267" s="74"/>
      <c r="J267" s="74"/>
      <c r="K267" s="74"/>
      <c r="L267" s="76"/>
      <c r="M267" s="77" t="s">
        <v>262</v>
      </c>
      <c r="O267" s="11"/>
      <c r="P267" s="11"/>
    </row>
    <row r="268" spans="1:16" ht="15">
      <c r="A268" s="135"/>
      <c r="B268" s="136" t="s">
        <v>233</v>
      </c>
      <c r="C268" s="136"/>
      <c r="D268" s="136"/>
      <c r="E268" s="5">
        <v>26</v>
      </c>
      <c r="F268" s="6" t="s">
        <v>8</v>
      </c>
      <c r="G268" s="5"/>
      <c r="H268" s="5"/>
      <c r="I268" s="5"/>
      <c r="J268" s="5"/>
      <c r="K268" s="5"/>
      <c r="L268" s="9"/>
      <c r="M268" s="66" t="s">
        <v>262</v>
      </c>
      <c r="O268" s="11"/>
      <c r="P268" s="11"/>
    </row>
    <row r="269" spans="1:16" ht="15">
      <c r="A269" s="135"/>
      <c r="B269" s="136" t="s">
        <v>234</v>
      </c>
      <c r="C269" s="136"/>
      <c r="D269" s="136"/>
      <c r="E269" s="5">
        <v>20</v>
      </c>
      <c r="F269" s="6" t="s">
        <v>8</v>
      </c>
      <c r="G269" s="5"/>
      <c r="H269" s="5"/>
      <c r="I269" s="5"/>
      <c r="J269" s="5"/>
      <c r="K269" s="5"/>
      <c r="L269" s="9"/>
      <c r="M269" s="66" t="s">
        <v>262</v>
      </c>
      <c r="O269" s="11"/>
      <c r="P269" s="11"/>
    </row>
    <row r="270" spans="1:16" ht="15" customHeight="1">
      <c r="A270" s="135"/>
      <c r="B270" s="136" t="s">
        <v>235</v>
      </c>
      <c r="C270" s="136"/>
      <c r="D270" s="136"/>
      <c r="E270" s="5">
        <v>50</v>
      </c>
      <c r="F270" s="6" t="s">
        <v>8</v>
      </c>
      <c r="G270" s="5"/>
      <c r="H270" s="5"/>
      <c r="I270" s="5"/>
      <c r="J270" s="5"/>
      <c r="K270" s="5"/>
      <c r="L270" s="9"/>
      <c r="M270" s="66" t="s">
        <v>262</v>
      </c>
      <c r="O270" s="11"/>
      <c r="P270" s="11"/>
    </row>
    <row r="271" spans="1:16" ht="15" customHeight="1">
      <c r="A271" s="135"/>
      <c r="B271" s="136" t="s">
        <v>236</v>
      </c>
      <c r="C271" s="134"/>
      <c r="D271" s="134"/>
      <c r="E271" s="5">
        <v>200</v>
      </c>
      <c r="F271" s="6" t="s">
        <v>8</v>
      </c>
      <c r="G271" s="5"/>
      <c r="H271" s="5"/>
      <c r="I271" s="5"/>
      <c r="J271" s="5"/>
      <c r="K271" s="5"/>
      <c r="L271" s="9"/>
      <c r="M271" s="66" t="s">
        <v>262</v>
      </c>
      <c r="O271" s="11"/>
      <c r="P271" s="11"/>
    </row>
    <row r="272" spans="1:16" ht="18.75" customHeight="1">
      <c r="A272" s="135"/>
      <c r="B272" s="136" t="s">
        <v>237</v>
      </c>
      <c r="C272" s="134"/>
      <c r="D272" s="134"/>
      <c r="E272" s="5">
        <v>7</v>
      </c>
      <c r="F272" s="6" t="s">
        <v>8</v>
      </c>
      <c r="G272" s="5"/>
      <c r="H272" s="5"/>
      <c r="I272" s="5"/>
      <c r="J272" s="5"/>
      <c r="K272" s="5"/>
      <c r="L272" s="9"/>
      <c r="M272" s="66" t="s">
        <v>262</v>
      </c>
      <c r="O272" s="11"/>
      <c r="P272" s="11"/>
    </row>
    <row r="273" spans="1:16" ht="23.25" customHeight="1">
      <c r="A273" s="175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38"/>
      <c r="M273" s="79"/>
      <c r="O273" s="11"/>
      <c r="P273" s="11"/>
    </row>
    <row r="274" spans="1:16" ht="48.75" customHeight="1">
      <c r="A274" s="141" t="s">
        <v>238</v>
      </c>
      <c r="B274" s="142"/>
      <c r="C274" s="142"/>
      <c r="D274" s="142"/>
      <c r="E274" s="70"/>
      <c r="F274" s="70"/>
      <c r="G274" s="70"/>
      <c r="H274" s="70"/>
      <c r="I274" s="70"/>
      <c r="J274" s="70"/>
      <c r="K274" s="70"/>
      <c r="L274" s="70"/>
      <c r="M274" s="78"/>
      <c r="O274" s="11"/>
      <c r="P274" s="11"/>
    </row>
    <row r="275" spans="1:16" ht="73.5" customHeight="1">
      <c r="A275" s="176"/>
      <c r="B275" s="145" t="s">
        <v>239</v>
      </c>
      <c r="C275" s="145"/>
      <c r="D275" s="145"/>
      <c r="E275" s="80">
        <v>1</v>
      </c>
      <c r="F275" s="83" t="s">
        <v>8</v>
      </c>
      <c r="G275" s="80"/>
      <c r="H275" s="80"/>
      <c r="I275" s="80"/>
      <c r="J275" s="80"/>
      <c r="K275" s="80"/>
      <c r="L275" s="81"/>
      <c r="M275" s="77" t="s">
        <v>262</v>
      </c>
      <c r="O275" s="11"/>
      <c r="P275" s="11"/>
    </row>
    <row r="276" spans="1:16" ht="41.25" customHeight="1">
      <c r="A276" s="177"/>
      <c r="B276" s="136" t="s">
        <v>240</v>
      </c>
      <c r="C276" s="136"/>
      <c r="D276" s="136"/>
      <c r="E276" s="12">
        <v>21.65</v>
      </c>
      <c r="F276" s="13" t="s">
        <v>36</v>
      </c>
      <c r="G276" s="12"/>
      <c r="H276" s="12"/>
      <c r="I276" s="12"/>
      <c r="J276" s="12"/>
      <c r="K276" s="12"/>
      <c r="L276" s="14"/>
      <c r="M276" s="66" t="s">
        <v>262</v>
      </c>
      <c r="O276" s="11"/>
      <c r="P276" s="11"/>
    </row>
    <row r="277" spans="1:16" ht="13.5" thickBot="1">
      <c r="A277" s="122" t="s">
        <v>292</v>
      </c>
      <c r="B277" s="123"/>
      <c r="C277" s="123"/>
      <c r="D277" s="124"/>
      <c r="E277" s="97" t="s">
        <v>19</v>
      </c>
      <c r="F277" s="97"/>
      <c r="G277" s="97"/>
      <c r="H277" s="97"/>
      <c r="I277" s="97"/>
      <c r="J277" s="97"/>
      <c r="K277" s="97"/>
      <c r="L277" s="97"/>
      <c r="M277" s="98"/>
      <c r="O277" s="11"/>
      <c r="P277" s="11"/>
    </row>
    <row r="278" spans="1:16" ht="60" customHeight="1">
      <c r="A278" s="200" t="s">
        <v>241</v>
      </c>
      <c r="B278" s="201"/>
      <c r="C278" s="201"/>
      <c r="D278" s="201"/>
      <c r="E278" s="201"/>
      <c r="F278" s="201"/>
      <c r="G278" s="201"/>
      <c r="H278" s="201"/>
      <c r="I278" s="201"/>
      <c r="J278" s="201"/>
      <c r="K278" s="201"/>
      <c r="L278" s="201"/>
      <c r="M278" s="202"/>
      <c r="O278" s="11"/>
      <c r="P278" s="11"/>
    </row>
    <row r="279" spans="1:16" ht="39.75" customHeight="1">
      <c r="A279" s="133" t="s">
        <v>278</v>
      </c>
      <c r="B279" s="134"/>
      <c r="C279" s="134"/>
      <c r="D279" s="134"/>
      <c r="E279" s="12">
        <v>14</v>
      </c>
      <c r="F279" s="19" t="s">
        <v>8</v>
      </c>
      <c r="G279" s="12"/>
      <c r="H279" s="12"/>
      <c r="I279" s="12"/>
      <c r="J279" s="12"/>
      <c r="K279" s="12"/>
      <c r="L279" s="14"/>
      <c r="M279" s="15"/>
      <c r="O279" s="11"/>
      <c r="P279" s="11"/>
    </row>
    <row r="280" spans="1:16" ht="37.5" customHeight="1">
      <c r="A280" s="209" t="s">
        <v>306</v>
      </c>
      <c r="B280" s="210"/>
      <c r="C280" s="210"/>
      <c r="D280" s="210"/>
      <c r="E280" s="12">
        <v>5</v>
      </c>
      <c r="F280" s="19" t="s">
        <v>8</v>
      </c>
      <c r="G280" s="12"/>
      <c r="H280" s="12"/>
      <c r="I280" s="12"/>
      <c r="J280" s="12"/>
      <c r="K280" s="12"/>
      <c r="L280" s="14"/>
      <c r="M280" s="26"/>
      <c r="O280" s="11"/>
      <c r="P280" s="11"/>
    </row>
    <row r="281" spans="1:16" ht="63.75" customHeight="1">
      <c r="A281" s="133" t="s">
        <v>242</v>
      </c>
      <c r="B281" s="134"/>
      <c r="C281" s="134"/>
      <c r="D281" s="134"/>
      <c r="E281" s="12">
        <v>4</v>
      </c>
      <c r="F281" s="19" t="s">
        <v>18</v>
      </c>
      <c r="G281" s="12"/>
      <c r="H281" s="12"/>
      <c r="I281" s="12"/>
      <c r="J281" s="12"/>
      <c r="K281" s="12"/>
      <c r="L281" s="14"/>
      <c r="M281" s="66" t="s">
        <v>262</v>
      </c>
      <c r="O281" s="11"/>
      <c r="P281" s="11"/>
    </row>
    <row r="282" spans="1:16" ht="51.75" customHeight="1">
      <c r="A282" s="133" t="s">
        <v>279</v>
      </c>
      <c r="B282" s="134"/>
      <c r="C282" s="134"/>
      <c r="D282" s="134"/>
      <c r="E282" s="12">
        <v>13</v>
      </c>
      <c r="F282" s="19" t="s">
        <v>8</v>
      </c>
      <c r="G282" s="12"/>
      <c r="H282" s="12"/>
      <c r="I282" s="12"/>
      <c r="J282" s="12"/>
      <c r="K282" s="12"/>
      <c r="L282" s="14"/>
      <c r="M282" s="15"/>
      <c r="O282" s="11"/>
      <c r="P282" s="11"/>
    </row>
    <row r="283" spans="1:16" ht="39.75" customHeight="1" thickBot="1">
      <c r="A283" s="207" t="s">
        <v>280</v>
      </c>
      <c r="B283" s="208"/>
      <c r="C283" s="208"/>
      <c r="D283" s="208"/>
      <c r="E283" s="27">
        <v>1</v>
      </c>
      <c r="F283" s="28" t="s">
        <v>8</v>
      </c>
      <c r="G283" s="27"/>
      <c r="H283" s="27"/>
      <c r="I283" s="27"/>
      <c r="J283" s="27"/>
      <c r="K283" s="27"/>
      <c r="L283" s="29"/>
      <c r="M283" s="30"/>
      <c r="O283" s="11"/>
      <c r="P283" s="11"/>
    </row>
    <row r="284" spans="1:16" ht="13.5" thickBot="1">
      <c r="A284" s="184" t="s">
        <v>293</v>
      </c>
      <c r="B284" s="185"/>
      <c r="C284" s="185"/>
      <c r="D284" s="186"/>
      <c r="E284" s="190" t="s">
        <v>19</v>
      </c>
      <c r="F284" s="190"/>
      <c r="G284" s="190"/>
      <c r="H284" s="190"/>
      <c r="I284" s="190"/>
      <c r="J284" s="190"/>
      <c r="K284" s="190"/>
      <c r="L284" s="190"/>
      <c r="M284" s="191"/>
      <c r="O284" s="11"/>
      <c r="P284" s="11"/>
    </row>
    <row r="285" spans="1:16" ht="15" customHeight="1">
      <c r="A285" s="200" t="s">
        <v>243</v>
      </c>
      <c r="B285" s="201"/>
      <c r="C285" s="201"/>
      <c r="D285" s="201"/>
      <c r="E285" s="201"/>
      <c r="F285" s="201"/>
      <c r="G285" s="201"/>
      <c r="H285" s="201"/>
      <c r="I285" s="201"/>
      <c r="J285" s="201"/>
      <c r="K285" s="201"/>
      <c r="L285" s="201"/>
      <c r="M285" s="202"/>
      <c r="O285" s="11"/>
      <c r="P285" s="11"/>
    </row>
    <row r="286" spans="1:16" ht="15" customHeight="1">
      <c r="A286" s="180" t="s">
        <v>244</v>
      </c>
      <c r="B286" s="181"/>
      <c r="C286" s="181"/>
      <c r="D286" s="181"/>
      <c r="E286" s="31">
        <v>550</v>
      </c>
      <c r="F286" s="32" t="s">
        <v>36</v>
      </c>
      <c r="G286" s="33"/>
      <c r="H286" s="33"/>
      <c r="I286" s="5"/>
      <c r="J286" s="5"/>
      <c r="K286" s="5"/>
      <c r="L286" s="9"/>
      <c r="M286" s="66" t="s">
        <v>262</v>
      </c>
      <c r="O286" s="11"/>
      <c r="P286" s="11"/>
    </row>
    <row r="287" spans="1:16" ht="15" customHeight="1">
      <c r="A287" s="180" t="s">
        <v>245</v>
      </c>
      <c r="B287" s="181"/>
      <c r="C287" s="181"/>
      <c r="D287" s="181"/>
      <c r="E287" s="31">
        <v>550</v>
      </c>
      <c r="F287" s="32" t="s">
        <v>36</v>
      </c>
      <c r="G287" s="33"/>
      <c r="H287" s="33"/>
      <c r="I287" s="5"/>
      <c r="J287" s="5"/>
      <c r="K287" s="5"/>
      <c r="L287" s="9"/>
      <c r="M287" s="66" t="s">
        <v>262</v>
      </c>
      <c r="O287" s="11"/>
      <c r="P287" s="11"/>
    </row>
    <row r="288" spans="1:16" ht="15.75" thickBot="1">
      <c r="A288" s="182" t="s">
        <v>246</v>
      </c>
      <c r="B288" s="183"/>
      <c r="C288" s="183"/>
      <c r="D288" s="183"/>
      <c r="E288" s="34">
        <v>200</v>
      </c>
      <c r="F288" s="35" t="s">
        <v>36</v>
      </c>
      <c r="G288" s="36"/>
      <c r="H288" s="36"/>
      <c r="I288" s="37"/>
      <c r="J288" s="37"/>
      <c r="K288" s="37"/>
      <c r="L288" s="38"/>
      <c r="M288" s="66" t="s">
        <v>262</v>
      </c>
      <c r="O288" s="11"/>
      <c r="P288" s="11"/>
    </row>
    <row r="289" spans="1:16" ht="13.5" thickBot="1">
      <c r="A289" s="184" t="s">
        <v>294</v>
      </c>
      <c r="B289" s="185"/>
      <c r="C289" s="185"/>
      <c r="D289" s="186"/>
      <c r="E289" s="190" t="s">
        <v>19</v>
      </c>
      <c r="F289" s="190"/>
      <c r="G289" s="190"/>
      <c r="H289" s="190"/>
      <c r="I289" s="190"/>
      <c r="J289" s="190"/>
      <c r="K289" s="190"/>
      <c r="L289" s="190"/>
      <c r="M289" s="191"/>
      <c r="O289" s="11"/>
      <c r="P289" s="11"/>
    </row>
    <row r="290" spans="1:16" ht="15.75">
      <c r="A290" s="200" t="s">
        <v>247</v>
      </c>
      <c r="B290" s="201"/>
      <c r="C290" s="201"/>
      <c r="D290" s="201"/>
      <c r="E290" s="201"/>
      <c r="F290" s="201"/>
      <c r="G290" s="201"/>
      <c r="H290" s="201"/>
      <c r="I290" s="201"/>
      <c r="J290" s="201"/>
      <c r="K290" s="201"/>
      <c r="L290" s="201"/>
      <c r="M290" s="202"/>
      <c r="O290" s="11"/>
      <c r="P290" s="11"/>
    </row>
    <row r="291" spans="1:16" ht="15">
      <c r="A291" s="178" t="s">
        <v>248</v>
      </c>
      <c r="B291" s="179"/>
      <c r="C291" s="179"/>
      <c r="D291" s="179"/>
      <c r="E291" s="5">
        <v>1</v>
      </c>
      <c r="F291" s="6" t="s">
        <v>84</v>
      </c>
      <c r="G291" s="5"/>
      <c r="H291" s="5"/>
      <c r="I291" s="5"/>
      <c r="J291" s="5"/>
      <c r="K291" s="5"/>
      <c r="L291" s="9"/>
      <c r="M291" s="66" t="s">
        <v>262</v>
      </c>
      <c r="O291" s="11"/>
      <c r="P291" s="11"/>
    </row>
    <row r="292" spans="1:16" ht="15">
      <c r="A292" s="178" t="s">
        <v>249</v>
      </c>
      <c r="B292" s="179"/>
      <c r="C292" s="179"/>
      <c r="D292" s="179"/>
      <c r="E292" s="5">
        <v>1</v>
      </c>
      <c r="F292" s="16" t="s">
        <v>250</v>
      </c>
      <c r="G292" s="5"/>
      <c r="H292" s="5"/>
      <c r="I292" s="5"/>
      <c r="J292" s="5"/>
      <c r="K292" s="5"/>
      <c r="L292" s="9"/>
      <c r="M292" s="66" t="s">
        <v>262</v>
      </c>
      <c r="O292" s="11"/>
      <c r="P292" s="11"/>
    </row>
    <row r="293" spans="1:16" ht="15">
      <c r="A293" s="178" t="s">
        <v>251</v>
      </c>
      <c r="B293" s="179"/>
      <c r="C293" s="179"/>
      <c r="D293" s="179"/>
      <c r="E293" s="5">
        <v>1061.3</v>
      </c>
      <c r="F293" s="6" t="s">
        <v>18</v>
      </c>
      <c r="G293" s="39"/>
      <c r="H293" s="39"/>
      <c r="I293" s="5"/>
      <c r="J293" s="5"/>
      <c r="K293" s="5"/>
      <c r="L293" s="9"/>
      <c r="M293" s="66" t="s">
        <v>262</v>
      </c>
      <c r="O293" s="11"/>
      <c r="P293" s="11"/>
    </row>
    <row r="294" spans="1:16" ht="13.5" thickBot="1">
      <c r="A294" s="122" t="s">
        <v>295</v>
      </c>
      <c r="B294" s="123"/>
      <c r="C294" s="123"/>
      <c r="D294" s="124"/>
      <c r="E294" s="97" t="s">
        <v>19</v>
      </c>
      <c r="F294" s="97"/>
      <c r="G294" s="97"/>
      <c r="H294" s="97"/>
      <c r="I294" s="97"/>
      <c r="J294" s="97"/>
      <c r="K294" s="97"/>
      <c r="L294" s="97"/>
      <c r="M294" s="98"/>
      <c r="O294" s="11"/>
      <c r="P294" s="11"/>
    </row>
    <row r="295" spans="1:16" ht="13.5" thickBot="1">
      <c r="A295" s="187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9"/>
      <c r="O295" s="11"/>
      <c r="P295" s="11"/>
    </row>
    <row r="296" spans="1:16" ht="13.5" thickBot="1">
      <c r="A296" s="184" t="s">
        <v>252</v>
      </c>
      <c r="B296" s="185"/>
      <c r="C296" s="185"/>
      <c r="D296" s="186"/>
      <c r="E296" s="190" t="s">
        <v>19</v>
      </c>
      <c r="F296" s="190"/>
      <c r="G296" s="190"/>
      <c r="H296" s="190"/>
      <c r="I296" s="190"/>
      <c r="J296" s="190"/>
      <c r="K296" s="190"/>
      <c r="L296" s="190"/>
      <c r="M296" s="191"/>
      <c r="O296" s="40"/>
      <c r="P296" s="40"/>
    </row>
    <row r="297" spans="1:16" ht="13.5" hidden="1" thickBot="1">
      <c r="A297" s="41"/>
      <c r="B297" s="42"/>
      <c r="C297" s="42"/>
      <c r="D297" s="42"/>
      <c r="E297" s="192" t="s">
        <v>19</v>
      </c>
      <c r="F297" s="192"/>
      <c r="G297" s="192"/>
      <c r="H297" s="192"/>
      <c r="I297" s="192"/>
      <c r="J297" s="192"/>
      <c r="K297" s="192"/>
      <c r="L297" s="192"/>
      <c r="M297" s="193"/>
      <c r="O297" s="40"/>
      <c r="P297" s="40"/>
    </row>
    <row r="298" spans="1:25" ht="13.5" hidden="1" thickBot="1">
      <c r="A298" s="43"/>
      <c r="B298" s="44"/>
      <c r="C298" s="44"/>
      <c r="D298" s="45"/>
      <c r="E298" s="96" t="s">
        <v>19</v>
      </c>
      <c r="F298" s="96"/>
      <c r="G298" s="96"/>
      <c r="H298" s="96"/>
      <c r="I298" s="96"/>
      <c r="J298" s="96"/>
      <c r="K298" s="96"/>
      <c r="L298" s="96"/>
      <c r="M298" s="125"/>
      <c r="T298" s="22"/>
      <c r="U298" s="23"/>
      <c r="V298" s="23"/>
      <c r="W298" s="22"/>
      <c r="X298" s="23"/>
      <c r="Y298" s="23"/>
    </row>
    <row r="299" spans="1:25" ht="13.5" thickBot="1">
      <c r="A299" s="184" t="s">
        <v>253</v>
      </c>
      <c r="B299" s="185"/>
      <c r="C299" s="185"/>
      <c r="D299" s="186"/>
      <c r="E299" s="190" t="s">
        <v>19</v>
      </c>
      <c r="F299" s="190"/>
      <c r="G299" s="190"/>
      <c r="H299" s="190"/>
      <c r="I299" s="190"/>
      <c r="J299" s="190"/>
      <c r="K299" s="190"/>
      <c r="L299" s="190"/>
      <c r="M299" s="191"/>
      <c r="T299" s="22"/>
      <c r="U299" s="23"/>
      <c r="V299" s="23"/>
      <c r="W299" s="22"/>
      <c r="X299" s="23"/>
      <c r="Y299" s="23"/>
    </row>
    <row r="300" spans="1:25" s="46" customFormat="1" ht="13.5" thickBot="1">
      <c r="A300" s="194" t="s">
        <v>254</v>
      </c>
      <c r="B300" s="195"/>
      <c r="C300" s="195"/>
      <c r="D300" s="195"/>
      <c r="E300" s="196" t="s">
        <v>19</v>
      </c>
      <c r="F300" s="196"/>
      <c r="G300" s="196"/>
      <c r="H300" s="196"/>
      <c r="I300" s="196"/>
      <c r="J300" s="196"/>
      <c r="K300" s="196"/>
      <c r="L300" s="196"/>
      <c r="M300" s="197"/>
      <c r="P300" s="47"/>
      <c r="T300" s="48"/>
      <c r="U300" s="49"/>
      <c r="V300" s="49"/>
      <c r="W300" s="48"/>
      <c r="X300" s="49"/>
      <c r="Y300" s="49"/>
    </row>
    <row r="301" spans="1:25" s="46" customFormat="1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P301" s="47"/>
      <c r="T301" s="48"/>
      <c r="U301" s="49"/>
      <c r="V301" s="49"/>
      <c r="W301" s="48"/>
      <c r="X301" s="49"/>
      <c r="Y301" s="49"/>
    </row>
    <row r="302" spans="1:25" s="46" customFormat="1" ht="15">
      <c r="A302" s="199" t="s">
        <v>255</v>
      </c>
      <c r="B302" s="199"/>
      <c r="C302" s="199"/>
      <c r="D302" s="199"/>
      <c r="E302" s="199"/>
      <c r="F302" s="50"/>
      <c r="G302" s="50"/>
      <c r="H302" s="50"/>
      <c r="I302" s="50"/>
      <c r="J302" s="50"/>
      <c r="K302" s="50"/>
      <c r="L302" s="50"/>
      <c r="M302" s="51"/>
      <c r="P302" s="47"/>
      <c r="T302" s="48"/>
      <c r="U302" s="49"/>
      <c r="V302" s="49"/>
      <c r="W302" s="48"/>
      <c r="X302" s="49"/>
      <c r="Y302" s="49"/>
    </row>
    <row r="303" spans="1:25" s="46" customFormat="1" ht="15">
      <c r="A303" s="199" t="s">
        <v>256</v>
      </c>
      <c r="B303" s="199"/>
      <c r="C303" s="199"/>
      <c r="D303" s="199"/>
      <c r="E303" s="199"/>
      <c r="F303" s="52"/>
      <c r="G303" s="52"/>
      <c r="H303" s="52"/>
      <c r="I303" s="52"/>
      <c r="J303" s="52"/>
      <c r="K303" s="52"/>
      <c r="L303" s="52"/>
      <c r="M303" s="51"/>
      <c r="P303" s="47"/>
      <c r="T303" s="48"/>
      <c r="U303" s="49"/>
      <c r="V303" s="49"/>
      <c r="W303" s="48"/>
      <c r="X303" s="49"/>
      <c r="Y303" s="49"/>
    </row>
    <row r="304" spans="1:25" s="46" customFormat="1" ht="15">
      <c r="A304" s="199" t="s">
        <v>257</v>
      </c>
      <c r="B304" s="199"/>
      <c r="C304" s="199"/>
      <c r="D304" s="199"/>
      <c r="E304" s="199"/>
      <c r="F304" s="52"/>
      <c r="G304" s="52"/>
      <c r="H304" s="52"/>
      <c r="I304" s="52"/>
      <c r="J304" s="52"/>
      <c r="K304" s="52"/>
      <c r="L304" s="52"/>
      <c r="M304" s="51"/>
      <c r="P304" s="47"/>
      <c r="T304" s="48"/>
      <c r="U304" s="49"/>
      <c r="V304" s="49"/>
      <c r="W304" s="48"/>
      <c r="X304" s="49"/>
      <c r="Y304" s="49"/>
    </row>
    <row r="305" spans="1:25" ht="15">
      <c r="A305" s="199"/>
      <c r="B305" s="199"/>
      <c r="C305" s="199"/>
      <c r="D305" s="199"/>
      <c r="E305" s="199"/>
      <c r="F305" s="52"/>
      <c r="G305" s="52"/>
      <c r="H305" s="52"/>
      <c r="I305" s="52"/>
      <c r="J305" s="52"/>
      <c r="K305" s="52"/>
      <c r="L305" s="52"/>
      <c r="M305" s="53"/>
      <c r="T305" s="22"/>
      <c r="U305" s="23"/>
      <c r="V305" s="23"/>
      <c r="W305" s="22"/>
      <c r="X305" s="23"/>
      <c r="Y305" s="23"/>
    </row>
    <row r="306" spans="1:25" ht="15">
      <c r="A306" s="54" t="s">
        <v>258</v>
      </c>
      <c r="B306" s="54"/>
      <c r="C306" s="54"/>
      <c r="D306" s="55"/>
      <c r="E306" s="56"/>
      <c r="L306" s="57"/>
      <c r="T306" s="22"/>
      <c r="U306" s="23"/>
      <c r="V306" s="23"/>
      <c r="W306" s="22"/>
      <c r="X306" s="23"/>
      <c r="Y306" s="23"/>
    </row>
    <row r="307" spans="1:25" s="59" customFormat="1" ht="18.75" customHeight="1">
      <c r="A307" s="1"/>
      <c r="B307" s="54"/>
      <c r="C307" s="54" t="s">
        <v>303</v>
      </c>
      <c r="D307" s="64"/>
      <c r="E307" s="67"/>
      <c r="F307" s="67"/>
      <c r="G307" s="67"/>
      <c r="H307" s="67"/>
      <c r="I307" s="67"/>
      <c r="J307" s="67"/>
      <c r="K307" s="67"/>
      <c r="L307" s="68"/>
      <c r="M307" s="63"/>
      <c r="N307" s="69"/>
      <c r="O307" s="63"/>
      <c r="P307" s="63"/>
      <c r="Q307" s="63"/>
      <c r="T307" s="22"/>
      <c r="U307" s="23"/>
      <c r="V307" s="23"/>
      <c r="W307" s="61"/>
      <c r="X307" s="23"/>
      <c r="Y307" s="23"/>
    </row>
    <row r="308" spans="1:25" s="59" customFormat="1" ht="18.75" customHeight="1">
      <c r="A308" s="1"/>
      <c r="B308" s="54"/>
      <c r="C308" s="54"/>
      <c r="D308" s="64"/>
      <c r="E308" s="67"/>
      <c r="F308" s="67"/>
      <c r="G308" s="67"/>
      <c r="H308" s="67"/>
      <c r="I308" s="67"/>
      <c r="J308" s="67"/>
      <c r="K308" s="67"/>
      <c r="L308" s="68"/>
      <c r="M308" s="63"/>
      <c r="N308" s="69"/>
      <c r="O308" s="63"/>
      <c r="P308" s="63"/>
      <c r="Q308" s="63"/>
      <c r="T308" s="22"/>
      <c r="U308" s="23"/>
      <c r="V308" s="23"/>
      <c r="W308" s="61"/>
      <c r="X308" s="23"/>
      <c r="Y308" s="23"/>
    </row>
    <row r="309" spans="1:25" s="62" customFormat="1" ht="18">
      <c r="A309" s="203" t="s">
        <v>259</v>
      </c>
      <c r="B309" s="203"/>
      <c r="C309" s="203"/>
      <c r="D309" s="203"/>
      <c r="E309" s="59"/>
      <c r="F309" s="59"/>
      <c r="G309" s="59"/>
      <c r="H309" s="59"/>
      <c r="I309" s="1"/>
      <c r="J309" s="1"/>
      <c r="K309" s="59"/>
      <c r="L309" s="59"/>
      <c r="N309" s="60"/>
      <c r="T309" s="22"/>
      <c r="U309" s="23"/>
      <c r="V309" s="23"/>
      <c r="W309" s="61"/>
      <c r="X309" s="23"/>
      <c r="Y309" s="23"/>
    </row>
    <row r="310" spans="1:12" ht="15">
      <c r="A310" s="198"/>
      <c r="B310" s="198"/>
      <c r="C310" s="198"/>
      <c r="D310" s="198"/>
      <c r="E310" s="62"/>
      <c r="F310" s="62"/>
      <c r="G310" s="62"/>
      <c r="H310" s="62"/>
      <c r="K310" s="62"/>
      <c r="L310" s="62"/>
    </row>
    <row r="311" spans="1:10" ht="18">
      <c r="A311" s="198" t="s">
        <v>260</v>
      </c>
      <c r="B311" s="198"/>
      <c r="C311" s="198"/>
      <c r="D311" s="198"/>
      <c r="I311" s="59"/>
      <c r="J311" s="59"/>
    </row>
    <row r="312" spans="1:10" ht="15">
      <c r="A312" s="198" t="s">
        <v>261</v>
      </c>
      <c r="B312" s="198"/>
      <c r="C312" s="198"/>
      <c r="D312" s="198"/>
      <c r="I312" s="62"/>
      <c r="J312" s="62"/>
    </row>
    <row r="313" spans="1:4" ht="15">
      <c r="A313" s="198"/>
      <c r="B313" s="198"/>
      <c r="C313" s="198"/>
      <c r="D313" s="198"/>
    </row>
    <row r="314" spans="1:4" ht="15">
      <c r="A314" s="198"/>
      <c r="B314" s="198"/>
      <c r="C314" s="198"/>
      <c r="D314" s="198"/>
    </row>
  </sheetData>
  <mergeCells count="340">
    <mergeCell ref="A97:M97"/>
    <mergeCell ref="A278:M278"/>
    <mergeCell ref="A285:M285"/>
    <mergeCell ref="A290:M290"/>
    <mergeCell ref="E289:M289"/>
    <mergeCell ref="A283:D283"/>
    <mergeCell ref="A284:D284"/>
    <mergeCell ref="E284:M284"/>
    <mergeCell ref="A279:D279"/>
    <mergeCell ref="A280:D280"/>
    <mergeCell ref="A313:D313"/>
    <mergeCell ref="A314:D314"/>
    <mergeCell ref="A38:M38"/>
    <mergeCell ref="A47:M47"/>
    <mergeCell ref="A70:M70"/>
    <mergeCell ref="A82:M82"/>
    <mergeCell ref="A88:M88"/>
    <mergeCell ref="A42:M42"/>
    <mergeCell ref="A64:M64"/>
    <mergeCell ref="A309:D309"/>
    <mergeCell ref="A310:D310"/>
    <mergeCell ref="A311:D311"/>
    <mergeCell ref="A312:D312"/>
    <mergeCell ref="A302:E302"/>
    <mergeCell ref="A303:E303"/>
    <mergeCell ref="A304:E304"/>
    <mergeCell ref="A305:E305"/>
    <mergeCell ref="A299:D299"/>
    <mergeCell ref="E299:M299"/>
    <mergeCell ref="A300:D300"/>
    <mergeCell ref="E300:M300"/>
    <mergeCell ref="A296:D296"/>
    <mergeCell ref="E296:M296"/>
    <mergeCell ref="E297:M297"/>
    <mergeCell ref="E298:M298"/>
    <mergeCell ref="A293:D293"/>
    <mergeCell ref="A294:D294"/>
    <mergeCell ref="E294:M294"/>
    <mergeCell ref="A295:M295"/>
    <mergeCell ref="A291:D291"/>
    <mergeCell ref="A292:D292"/>
    <mergeCell ref="A286:D286"/>
    <mergeCell ref="A287:D287"/>
    <mergeCell ref="A288:D288"/>
    <mergeCell ref="A289:D289"/>
    <mergeCell ref="A281:D281"/>
    <mergeCell ref="A282:D282"/>
    <mergeCell ref="A277:D277"/>
    <mergeCell ref="E277:M277"/>
    <mergeCell ref="A274:D274"/>
    <mergeCell ref="A275:A276"/>
    <mergeCell ref="B275:D275"/>
    <mergeCell ref="B276:D276"/>
    <mergeCell ref="B265:K265"/>
    <mergeCell ref="A266:D266"/>
    <mergeCell ref="A267:A273"/>
    <mergeCell ref="B267:D267"/>
    <mergeCell ref="B268:D268"/>
    <mergeCell ref="B269:D269"/>
    <mergeCell ref="B270:D270"/>
    <mergeCell ref="B271:D271"/>
    <mergeCell ref="B272:D272"/>
    <mergeCell ref="B273:K273"/>
    <mergeCell ref="B261:D261"/>
    <mergeCell ref="B262:D262"/>
    <mergeCell ref="B263:D263"/>
    <mergeCell ref="B264:D264"/>
    <mergeCell ref="B257:D257"/>
    <mergeCell ref="B258:D258"/>
    <mergeCell ref="B259:D259"/>
    <mergeCell ref="B260:D260"/>
    <mergeCell ref="B253:D253"/>
    <mergeCell ref="B254:D254"/>
    <mergeCell ref="B255:D255"/>
    <mergeCell ref="B256:D256"/>
    <mergeCell ref="B249:D249"/>
    <mergeCell ref="B250:D250"/>
    <mergeCell ref="B251:D251"/>
    <mergeCell ref="B252:D252"/>
    <mergeCell ref="B245:D245"/>
    <mergeCell ref="B246:D246"/>
    <mergeCell ref="B247:D247"/>
    <mergeCell ref="B248:D248"/>
    <mergeCell ref="B236:D236"/>
    <mergeCell ref="B237:K237"/>
    <mergeCell ref="A238:D238"/>
    <mergeCell ref="A239:A265"/>
    <mergeCell ref="B239:D239"/>
    <mergeCell ref="B240:D240"/>
    <mergeCell ref="B241:D241"/>
    <mergeCell ref="B242:D242"/>
    <mergeCell ref="B243:D243"/>
    <mergeCell ref="B244:D244"/>
    <mergeCell ref="B232:D232"/>
    <mergeCell ref="B233:D233"/>
    <mergeCell ref="B234:D234"/>
    <mergeCell ref="B235:D235"/>
    <mergeCell ref="B228:D228"/>
    <mergeCell ref="B229:D229"/>
    <mergeCell ref="B230:D230"/>
    <mergeCell ref="B231:D231"/>
    <mergeCell ref="B224:D224"/>
    <mergeCell ref="B225:D225"/>
    <mergeCell ref="B226:D226"/>
    <mergeCell ref="B227:D227"/>
    <mergeCell ref="B220:D220"/>
    <mergeCell ref="B221:D221"/>
    <mergeCell ref="B222:D222"/>
    <mergeCell ref="B223:D223"/>
    <mergeCell ref="B216:D216"/>
    <mergeCell ref="B217:D217"/>
    <mergeCell ref="B218:D218"/>
    <mergeCell ref="B219:D219"/>
    <mergeCell ref="B212:D212"/>
    <mergeCell ref="B213:D213"/>
    <mergeCell ref="B214:D214"/>
    <mergeCell ref="B215:D215"/>
    <mergeCell ref="B208:D208"/>
    <mergeCell ref="B209:D209"/>
    <mergeCell ref="B210:D210"/>
    <mergeCell ref="B211:D211"/>
    <mergeCell ref="B204:D204"/>
    <mergeCell ref="B205:D205"/>
    <mergeCell ref="B206:D206"/>
    <mergeCell ref="B207:D207"/>
    <mergeCell ref="B200:D200"/>
    <mergeCell ref="B201:D201"/>
    <mergeCell ref="B202:D202"/>
    <mergeCell ref="B203:D203"/>
    <mergeCell ref="B196:D196"/>
    <mergeCell ref="B197:D197"/>
    <mergeCell ref="B198:D198"/>
    <mergeCell ref="B199:D199"/>
    <mergeCell ref="B192:D192"/>
    <mergeCell ref="B193:D193"/>
    <mergeCell ref="B194:D194"/>
    <mergeCell ref="B195:D195"/>
    <mergeCell ref="B188:D188"/>
    <mergeCell ref="B189:D189"/>
    <mergeCell ref="B190:D190"/>
    <mergeCell ref="B191:D191"/>
    <mergeCell ref="B179:K179"/>
    <mergeCell ref="A180:D180"/>
    <mergeCell ref="A181:A237"/>
    <mergeCell ref="B181:D181"/>
    <mergeCell ref="B182:D182"/>
    <mergeCell ref="B183:D183"/>
    <mergeCell ref="B184:D184"/>
    <mergeCell ref="B185:D185"/>
    <mergeCell ref="B186:D186"/>
    <mergeCell ref="B187:D187"/>
    <mergeCell ref="B175:D175"/>
    <mergeCell ref="B176:D176"/>
    <mergeCell ref="B177:D177"/>
    <mergeCell ref="B178:D178"/>
    <mergeCell ref="B171:D171"/>
    <mergeCell ref="B172:D172"/>
    <mergeCell ref="B173:D173"/>
    <mergeCell ref="B174:D174"/>
    <mergeCell ref="B167:D167"/>
    <mergeCell ref="B168:D168"/>
    <mergeCell ref="B169:D169"/>
    <mergeCell ref="B170:D170"/>
    <mergeCell ref="A158:A179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54:D154"/>
    <mergeCell ref="B155:D155"/>
    <mergeCell ref="B156:K156"/>
    <mergeCell ref="A157:D157"/>
    <mergeCell ref="A145:D145"/>
    <mergeCell ref="A146:A156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A136:D136"/>
    <mergeCell ref="A137:A144"/>
    <mergeCell ref="B137:D137"/>
    <mergeCell ref="B138:D138"/>
    <mergeCell ref="B139:D139"/>
    <mergeCell ref="B140:D140"/>
    <mergeCell ref="B141:D141"/>
    <mergeCell ref="B142:D142"/>
    <mergeCell ref="B143:D143"/>
    <mergeCell ref="B144:K144"/>
    <mergeCell ref="A128:D128"/>
    <mergeCell ref="A129:A135"/>
    <mergeCell ref="B129:D129"/>
    <mergeCell ref="B130:D130"/>
    <mergeCell ref="B131:D131"/>
    <mergeCell ref="B132:D132"/>
    <mergeCell ref="B133:D133"/>
    <mergeCell ref="B134:D134"/>
    <mergeCell ref="B135:K135"/>
    <mergeCell ref="B123:D123"/>
    <mergeCell ref="B124:K124"/>
    <mergeCell ref="A125:D125"/>
    <mergeCell ref="A126:A127"/>
    <mergeCell ref="B126:D126"/>
    <mergeCell ref="B127:K127"/>
    <mergeCell ref="A114:D114"/>
    <mergeCell ref="A115:A12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A110:A113"/>
    <mergeCell ref="B110:D110"/>
    <mergeCell ref="B111:D111"/>
    <mergeCell ref="B112:D112"/>
    <mergeCell ref="B113:K113"/>
    <mergeCell ref="B106:D106"/>
    <mergeCell ref="B107:D107"/>
    <mergeCell ref="B108:K108"/>
    <mergeCell ref="A109:D109"/>
    <mergeCell ref="E96:M96"/>
    <mergeCell ref="A98:D98"/>
    <mergeCell ref="A99:A108"/>
    <mergeCell ref="B99:D99"/>
    <mergeCell ref="B100:D100"/>
    <mergeCell ref="B101:D101"/>
    <mergeCell ref="B102:D102"/>
    <mergeCell ref="B103:D103"/>
    <mergeCell ref="B104:D104"/>
    <mergeCell ref="B105:D105"/>
    <mergeCell ref="A93:D93"/>
    <mergeCell ref="A94:D94"/>
    <mergeCell ref="A95:D95"/>
    <mergeCell ref="A96:D96"/>
    <mergeCell ref="A89:D89"/>
    <mergeCell ref="A90:D90"/>
    <mergeCell ref="A91:D91"/>
    <mergeCell ref="A92:D92"/>
    <mergeCell ref="A86:D86"/>
    <mergeCell ref="A87:D87"/>
    <mergeCell ref="E87:M87"/>
    <mergeCell ref="A83:D83"/>
    <mergeCell ref="A84:D84"/>
    <mergeCell ref="A85:D85"/>
    <mergeCell ref="A79:D79"/>
    <mergeCell ref="A80:D80"/>
    <mergeCell ref="A81:D81"/>
    <mergeCell ref="E81:M81"/>
    <mergeCell ref="A75:D75"/>
    <mergeCell ref="A76:D76"/>
    <mergeCell ref="A77:D77"/>
    <mergeCell ref="A78:D78"/>
    <mergeCell ref="A71:D71"/>
    <mergeCell ref="A72:D72"/>
    <mergeCell ref="A73:D73"/>
    <mergeCell ref="A74:D74"/>
    <mergeCell ref="A68:D68"/>
    <mergeCell ref="A69:D69"/>
    <mergeCell ref="E69:M69"/>
    <mergeCell ref="A65:D65"/>
    <mergeCell ref="A66:D66"/>
    <mergeCell ref="A67:D67"/>
    <mergeCell ref="A61:D61"/>
    <mergeCell ref="A62:D62"/>
    <mergeCell ref="A63:D63"/>
    <mergeCell ref="E63:M63"/>
    <mergeCell ref="A57:D57"/>
    <mergeCell ref="A58:D58"/>
    <mergeCell ref="A59:D59"/>
    <mergeCell ref="A60:D60"/>
    <mergeCell ref="A53:D53"/>
    <mergeCell ref="A54:D54"/>
    <mergeCell ref="A55:D55"/>
    <mergeCell ref="A56:D56"/>
    <mergeCell ref="A49:D49"/>
    <mergeCell ref="A50:D50"/>
    <mergeCell ref="A51:D51"/>
    <mergeCell ref="A52:D52"/>
    <mergeCell ref="A46:D46"/>
    <mergeCell ref="E46:M46"/>
    <mergeCell ref="A48:D48"/>
    <mergeCell ref="A43:D43"/>
    <mergeCell ref="A44:D44"/>
    <mergeCell ref="A45:D45"/>
    <mergeCell ref="A39:D39"/>
    <mergeCell ref="A40:D40"/>
    <mergeCell ref="A41:D41"/>
    <mergeCell ref="E41:M41"/>
    <mergeCell ref="A36:D36"/>
    <mergeCell ref="A37:D37"/>
    <mergeCell ref="E37:M37"/>
    <mergeCell ref="A32:D32"/>
    <mergeCell ref="A33:D33"/>
    <mergeCell ref="A34:D34"/>
    <mergeCell ref="A35:D35"/>
    <mergeCell ref="A28:D28"/>
    <mergeCell ref="A29:D29"/>
    <mergeCell ref="A30:D30"/>
    <mergeCell ref="A31:D31"/>
    <mergeCell ref="A24:L24"/>
    <mergeCell ref="A25:M25"/>
    <mergeCell ref="A26:D26"/>
    <mergeCell ref="A27:D27"/>
    <mergeCell ref="A21:D21"/>
    <mergeCell ref="A22:D22"/>
    <mergeCell ref="A23:D23"/>
    <mergeCell ref="E23:M23"/>
    <mergeCell ref="A18:M18"/>
    <mergeCell ref="A19:D19"/>
    <mergeCell ref="A20:D20"/>
    <mergeCell ref="A15:M15"/>
    <mergeCell ref="A16:D16"/>
    <mergeCell ref="A17:D17"/>
    <mergeCell ref="E17:M17"/>
    <mergeCell ref="A12:M12"/>
    <mergeCell ref="A13:D14"/>
    <mergeCell ref="E13:E14"/>
    <mergeCell ref="F13:F14"/>
    <mergeCell ref="G13:I13"/>
    <mergeCell ref="J13:L13"/>
    <mergeCell ref="M13:M14"/>
    <mergeCell ref="A5:M5"/>
    <mergeCell ref="A6:M6"/>
    <mergeCell ref="A7:M7"/>
    <mergeCell ref="A8:M11"/>
    <mergeCell ref="A1:M1"/>
    <mergeCell ref="A2:M2"/>
    <mergeCell ref="A3:M3"/>
    <mergeCell ref="A4:M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valeria</cp:lastModifiedBy>
  <cp:lastPrinted>2006-10-31T16:25:49Z</cp:lastPrinted>
  <dcterms:created xsi:type="dcterms:W3CDTF">2006-10-29T20:06:09Z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