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rupos\sao\ccm\LICITACOES\Editais em elaboracao\2018\"/>
    </mc:Choice>
  </mc:AlternateContent>
  <bookViews>
    <workbookView xWindow="0" yWindow="0" windowWidth="16380" windowHeight="8190" tabRatio="770"/>
  </bookViews>
  <sheets>
    <sheet name="ORÇAMENTO" sheetId="1" r:id="rId1"/>
  </sheets>
  <definedNames>
    <definedName name="_xlnm.Print_Area" localSheetId="0">ORÇAMENTO!$A$1:$L$44</definedName>
    <definedName name="Excel_BuiltIn_Print_Titles" localSheetId="0">ORÇAMENTO!$5:$6</definedName>
    <definedName name="_xlnm.Print_Titles" localSheetId="0">ORÇAMENTO!$1:$6</definedName>
  </definedNames>
  <calcPr calcId="152511"/>
</workbook>
</file>

<file path=xl/calcChain.xml><?xml version="1.0" encoding="utf-8"?>
<calcChain xmlns="http://schemas.openxmlformats.org/spreadsheetml/2006/main">
  <c r="D23" i="1" l="1"/>
  <c r="D17" i="1"/>
  <c r="D13" i="1"/>
  <c r="D12" i="1"/>
  <c r="J14" i="1"/>
  <c r="J18" i="1" l="1"/>
  <c r="H18" i="1"/>
  <c r="F14" i="1"/>
  <c r="K18" i="1" l="1"/>
  <c r="F18" i="1"/>
  <c r="L18" i="1" s="1"/>
  <c r="H13" i="1" l="1"/>
  <c r="H19" i="1"/>
  <c r="J19" i="1"/>
  <c r="F19" i="1"/>
  <c r="J28" i="1" l="1"/>
  <c r="F28" i="1"/>
  <c r="H28" i="1"/>
  <c r="K19" i="1"/>
  <c r="L19" i="1"/>
  <c r="L28" i="1" l="1"/>
  <c r="K28" i="1"/>
  <c r="F10" i="1" l="1"/>
  <c r="J10" i="1"/>
  <c r="F9" i="1"/>
  <c r="J9" i="1"/>
  <c r="J20" i="1"/>
  <c r="F20" i="1"/>
  <c r="H20" i="1"/>
  <c r="H10" i="1"/>
  <c r="H9" i="1"/>
  <c r="K20" i="1" l="1"/>
  <c r="L20" i="1"/>
  <c r="L10" i="1"/>
  <c r="K10" i="1"/>
  <c r="K9" i="1"/>
  <c r="L9" i="1"/>
  <c r="L44" i="1" l="1"/>
  <c r="J24" i="1" l="1"/>
  <c r="H24" i="1"/>
  <c r="J25" i="1"/>
  <c r="H25" i="1"/>
  <c r="H23" i="1"/>
  <c r="F23" i="1"/>
  <c r="J17" i="1"/>
  <c r="F24" i="1" l="1"/>
  <c r="L24" i="1" s="1"/>
  <c r="K24" i="1"/>
  <c r="F25" i="1"/>
  <c r="L25" i="1" s="1"/>
  <c r="K25" i="1"/>
  <c r="K23" i="1"/>
  <c r="J23" i="1"/>
  <c r="L23" i="1" s="1"/>
  <c r="J12" i="1"/>
  <c r="H14" i="1" l="1"/>
  <c r="L14" i="1" s="1"/>
  <c r="K14" i="1"/>
  <c r="H17" i="1"/>
  <c r="F17" i="1"/>
  <c r="H12" i="1"/>
  <c r="F12" i="1"/>
  <c r="J13" i="1"/>
  <c r="L17" i="1" l="1"/>
  <c r="L12" i="1"/>
  <c r="K12" i="1"/>
  <c r="K17" i="1"/>
  <c r="F13" i="1"/>
  <c r="L13" i="1" s="1"/>
  <c r="K13" i="1"/>
  <c r="L29" i="1" l="1"/>
  <c r="L30" i="1" s="1"/>
  <c r="L31" i="1" l="1"/>
</calcChain>
</file>

<file path=xl/sharedStrings.xml><?xml version="1.0" encoding="utf-8"?>
<sst xmlns="http://schemas.openxmlformats.org/spreadsheetml/2006/main" count="88" uniqueCount="71">
  <si>
    <t>ITEM</t>
  </si>
  <si>
    <t>DISCRIMINAÇÃO DOS SERVIÇOS</t>
  </si>
  <si>
    <t>UNID.</t>
  </si>
  <si>
    <t>QUANT</t>
  </si>
  <si>
    <t>1.0</t>
  </si>
  <si>
    <t>1.1</t>
  </si>
  <si>
    <t>2.0</t>
  </si>
  <si>
    <t>2.1</t>
  </si>
  <si>
    <t>COMPOSIÇÃO BDI - SERVIÇOS</t>
  </si>
  <si>
    <t>DESPESAS FINANCEIRAS</t>
  </si>
  <si>
    <t>ADMINISTRAÇÃO CENTRAL</t>
  </si>
  <si>
    <t>LUCRO</t>
  </si>
  <si>
    <t>TRIBUTOS</t>
  </si>
  <si>
    <t>COFINS</t>
  </si>
  <si>
    <t>PIS</t>
  </si>
  <si>
    <t>1.1.1</t>
  </si>
  <si>
    <t>H</t>
  </si>
  <si>
    <t>2.1.1</t>
  </si>
  <si>
    <t>SEGURO + GARANTIA</t>
  </si>
  <si>
    <t>2.1.2</t>
  </si>
  <si>
    <t>2.1.3</t>
  </si>
  <si>
    <t>MÃO DE OBRA</t>
  </si>
  <si>
    <t>EQUIPAMENTO</t>
  </si>
  <si>
    <t>CUSTO UNIT.</t>
  </si>
  <si>
    <t>CUSTO TOTAL</t>
  </si>
  <si>
    <t xml:space="preserve">MATERIAL </t>
  </si>
  <si>
    <t>RISCOS E IMPREVISTOS</t>
  </si>
  <si>
    <t>BDI</t>
  </si>
  <si>
    <t>UNITÁRIO (R$)</t>
  </si>
  <si>
    <t>TOTAL (R$)</t>
  </si>
  <si>
    <t>CUSTO GERAL</t>
  </si>
  <si>
    <t>PREÇO TOTAL</t>
  </si>
  <si>
    <t>COLETA E CARGA MANUAL DE ENTULHO</t>
  </si>
  <si>
    <t>CAÇAMBA DE ENTULHO</t>
  </si>
  <si>
    <t>COLETA E CARGA DE ENTULHO</t>
  </si>
  <si>
    <t>ISSQN JOINVILLE-SC</t>
  </si>
  <si>
    <t>3.0</t>
  </si>
  <si>
    <t>ACOMPANHAMENTO DOS SERVIÇOS</t>
  </si>
  <si>
    <t>3.1</t>
  </si>
  <si>
    <t>ENGENHEIRO CIVIL JÚNIOR</t>
  </si>
  <si>
    <t>3.1.1</t>
  </si>
  <si>
    <t>4.0</t>
  </si>
  <si>
    <t>SERVIÇOS PRELIMINARES</t>
  </si>
  <si>
    <t>ORGANIZAÇÃO DO CANTEIRO</t>
  </si>
  <si>
    <t>2.1.4</t>
  </si>
  <si>
    <t>3.1.2</t>
  </si>
  <si>
    <t>4.1</t>
  </si>
  <si>
    <t>4.1.1</t>
  </si>
  <si>
    <t>3.1.3</t>
  </si>
  <si>
    <t>REMOÇÃO DAS PEDRAS PORTUGUESAS</t>
  </si>
  <si>
    <t>1.1.2</t>
  </si>
  <si>
    <t>M²</t>
  </si>
  <si>
    <t>PLACA DE OBRA, CHAPA EM AÇO GALVANIZADO 1,00 X 2,00M</t>
  </si>
  <si>
    <t>1.2</t>
  </si>
  <si>
    <t>DEMOLIÇÕES E MOVIMENTAÇÃO DE TERRA</t>
  </si>
  <si>
    <t>PAVIMENTAÇÃO</t>
  </si>
  <si>
    <t>ISOLAMENTO DE OBRA COM TELA LARANJA E ESTRUTURA DE MADEIRA PONTALETEADA</t>
  </si>
  <si>
    <t>EXECUÇÃO DE PASSEIO EM PISO INTERTRAVADO, COM BLOCO RETANGULAR COR NATURAL DE 20 X 10 CM, ESPESSURA 6 CM. AF_12/2015</t>
  </si>
  <si>
    <t>PISO TATIL DIRECIONAL E/OU ALERTA, DE CONCRETO, NA COR VERMELHA, P/ DEFICIENTES VISUAIS, DIMENSÕES 40X40CM, APLICADO COM ARGAMASSA AC-II, REJUNTADO, EXCLUSIVE REGULARIZAÇÃO DA BASE</t>
  </si>
  <si>
    <t>LASTRO DE CONCRETO MAGRO, APLICADO EM PISOS OU RADIERS, ESPESSURA DE 5 CM. AF_07_2016</t>
  </si>
  <si>
    <t>PISOS</t>
  </si>
  <si>
    <t>M³</t>
  </si>
  <si>
    <t>1.2.1</t>
  </si>
  <si>
    <t>DEMOLIÇÃO DE PAVIMENTO INTERTRAVADO, DE FORMA MANUAL, COM REAPROVEITAMENTO. AF 12/2017.</t>
  </si>
  <si>
    <t>1.2.2</t>
  </si>
  <si>
    <t>EXECUÇÃO DE PASSEIO EM PISO INTERTRAVADO, COM BLOCO RETANGULAR COR NATURAL DE 20 X 10 CM, ESPESSURA 6 CM. AF_12/2015 (ÁREA DA RAMPA)</t>
  </si>
  <si>
    <t>1.2.3</t>
  </si>
  <si>
    <t>REGULARIZAÇÃO E NIVELAMENTO DA ÁREA DA RAMPA</t>
  </si>
  <si>
    <t>LIMPEZA MANUAL FINAL</t>
  </si>
  <si>
    <t xml:space="preserve">BDI </t>
  </si>
  <si>
    <t>MODELO DE PLANILHA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</si>
</sst>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R$ &quot;* #,##0.00_);_(&quot;R$ &quot;* \(#,##0.00\);_(&quot;R$ &quot;* \-??_);_(@_)"/>
    <numFmt numFmtId="165" formatCode="_(&quot;R$ &quot;* #,##0.00_);_(&quot;R$ &quot;* \(#,##0.00\);_(&quot;R$ &quot;* &quot;-&quot;??_);_(@_)"/>
  </numFmts>
  <fonts count="27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64" fontId="25" fillId="0" borderId="0" applyFill="0" applyBorder="0" applyAlignment="0" applyProtection="0"/>
    <xf numFmtId="0" fontId="9" fillId="22" borderId="0" applyNumberFormat="0" applyBorder="0" applyAlignment="0" applyProtection="0"/>
    <xf numFmtId="0" fontId="25" fillId="0" borderId="0"/>
    <xf numFmtId="0" fontId="25" fillId="23" borderId="4" applyNumberFormat="0" applyAlignment="0" applyProtection="0"/>
    <xf numFmtId="9" fontId="25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51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8" fillId="0" borderId="0" xfId="0" applyFont="1"/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20" fillId="0" borderId="0" xfId="0" applyFont="1" applyBorder="1" applyAlignment="1"/>
    <xf numFmtId="0" fontId="18" fillId="0" borderId="0" xfId="0" applyFont="1" applyBorder="1" applyAlignment="1"/>
    <xf numFmtId="10" fontId="2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18" fillId="27" borderId="0" xfId="0" applyFont="1" applyFill="1"/>
    <xf numFmtId="0" fontId="0" fillId="27" borderId="0" xfId="0" applyFill="1"/>
    <xf numFmtId="43" fontId="18" fillId="27" borderId="0" xfId="0" applyNumberFormat="1" applyFont="1" applyFill="1"/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 horizontal="center"/>
    </xf>
    <xf numFmtId="0" fontId="20" fillId="27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21" fillId="24" borderId="0" xfId="0" applyFont="1" applyFill="1"/>
    <xf numFmtId="0" fontId="21" fillId="24" borderId="13" xfId="0" applyFont="1" applyFill="1" applyBorder="1"/>
    <xf numFmtId="0" fontId="18" fillId="0" borderId="10" xfId="0" applyFont="1" applyBorder="1" applyAlignment="1">
      <alignment horizontal="left" vertical="center" wrapText="1"/>
    </xf>
    <xf numFmtId="10" fontId="20" fillId="27" borderId="0" xfId="31" applyNumberFormat="1" applyFont="1" applyFill="1" applyBorder="1" applyAlignment="1" applyProtection="1">
      <alignment horizontal="center"/>
    </xf>
    <xf numFmtId="0" fontId="0" fillId="27" borderId="0" xfId="0" applyFill="1" applyBorder="1" applyAlignment="1">
      <alignment horizontal="center"/>
    </xf>
    <xf numFmtId="10" fontId="18" fillId="27" borderId="0" xfId="31" applyNumberFormat="1" applyFont="1" applyFill="1" applyBorder="1" applyAlignment="1" applyProtection="1">
      <alignment horizontal="center"/>
    </xf>
    <xf numFmtId="0" fontId="0" fillId="27" borderId="0" xfId="0" applyFont="1" applyFill="1" applyBorder="1" applyAlignment="1">
      <alignment horizontal="center"/>
    </xf>
    <xf numFmtId="164" fontId="24" fillId="27" borderId="0" xfId="0" applyNumberFormat="1" applyFont="1" applyFill="1" applyBorder="1" applyAlignment="1">
      <alignment horizontal="center" wrapText="1"/>
    </xf>
    <xf numFmtId="0" fontId="0" fillId="27" borderId="0" xfId="0" applyFill="1" applyBorder="1"/>
    <xf numFmtId="0" fontId="18" fillId="27" borderId="0" xfId="0" applyFont="1" applyFill="1" applyBorder="1" applyAlignment="1">
      <alignment horizontal="left" vertical="center"/>
    </xf>
    <xf numFmtId="0" fontId="18" fillId="27" borderId="0" xfId="0" applyFont="1" applyFill="1" applyBorder="1" applyAlignment="1">
      <alignment horizontal="left"/>
    </xf>
    <xf numFmtId="0" fontId="20" fillId="27" borderId="0" xfId="0" applyFont="1" applyFill="1" applyBorder="1" applyAlignment="1"/>
    <xf numFmtId="0" fontId="20" fillId="27" borderId="0" xfId="0" applyFont="1" applyFill="1" applyBorder="1" applyAlignment="1">
      <alignment horizontal="left"/>
    </xf>
    <xf numFmtId="10" fontId="18" fillId="27" borderId="0" xfId="31" applyNumberFormat="1" applyFont="1" applyFill="1" applyBorder="1" applyAlignment="1" applyProtection="1">
      <alignment horizontal="right"/>
    </xf>
    <xf numFmtId="10" fontId="24" fillId="28" borderId="0" xfId="0" applyNumberFormat="1" applyFont="1" applyFill="1" applyBorder="1" applyAlignment="1">
      <alignment horizontal="center"/>
    </xf>
    <xf numFmtId="0" fontId="19" fillId="27" borderId="0" xfId="0" applyFont="1" applyFill="1" applyBorder="1" applyAlignment="1">
      <alignment horizontal="right"/>
    </xf>
    <xf numFmtId="10" fontId="19" fillId="27" borderId="0" xfId="0" applyNumberFormat="1" applyFont="1" applyFill="1" applyBorder="1" applyAlignment="1">
      <alignment horizontal="center"/>
    </xf>
    <xf numFmtId="4" fontId="19" fillId="27" borderId="0" xfId="0" applyNumberFormat="1" applyFont="1" applyFill="1" applyBorder="1" applyAlignment="1">
      <alignment horizontal="left" vertical="center" wrapText="1"/>
    </xf>
    <xf numFmtId="0" fontId="0" fillId="27" borderId="0" xfId="0" applyFont="1" applyFill="1" applyBorder="1" applyAlignment="1">
      <alignment horizontal="left"/>
    </xf>
    <xf numFmtId="0" fontId="0" fillId="27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20" fillId="26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7" borderId="0" xfId="0" applyFont="1" applyFill="1" applyBorder="1" applyAlignment="1">
      <alignment vertical="center"/>
    </xf>
    <xf numFmtId="10" fontId="0" fillId="0" borderId="11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10" fontId="19" fillId="0" borderId="23" xfId="0" applyNumberFormat="1" applyFont="1" applyBorder="1" applyAlignment="1">
      <alignment horizontal="center"/>
    </xf>
    <xf numFmtId="164" fontId="18" fillId="0" borderId="11" xfId="31" applyFont="1" applyFill="1" applyBorder="1" applyAlignment="1" applyProtection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vertical="center" wrapText="1"/>
    </xf>
    <xf numFmtId="0" fontId="20" fillId="25" borderId="10" xfId="0" applyFont="1" applyFill="1" applyBorder="1" applyAlignment="1">
      <alignment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18" fillId="27" borderId="0" xfId="0" applyFont="1" applyFill="1" applyBorder="1"/>
    <xf numFmtId="0" fontId="20" fillId="25" borderId="29" xfId="0" applyFont="1" applyFill="1" applyBorder="1" applyAlignment="1">
      <alignment horizontal="center" vertical="center"/>
    </xf>
    <xf numFmtId="0" fontId="20" fillId="25" borderId="25" xfId="0" applyFont="1" applyFill="1" applyBorder="1" applyAlignment="1">
      <alignment vertical="center" wrapText="1"/>
    </xf>
    <xf numFmtId="0" fontId="20" fillId="25" borderId="20" xfId="0" applyFont="1" applyFill="1" applyBorder="1" applyAlignment="1"/>
    <xf numFmtId="0" fontId="18" fillId="27" borderId="0" xfId="0" applyFont="1" applyFill="1" applyBorder="1" applyAlignment="1">
      <alignment horizontal="left"/>
    </xf>
    <xf numFmtId="0" fontId="0" fillId="27" borderId="0" xfId="0" applyFont="1" applyFill="1" applyBorder="1"/>
    <xf numFmtId="164" fontId="19" fillId="0" borderId="0" xfId="31" applyFont="1" applyFill="1" applyBorder="1" applyAlignment="1" applyProtection="1">
      <alignment horizontal="center"/>
    </xf>
    <xf numFmtId="0" fontId="18" fillId="27" borderId="10" xfId="0" applyFont="1" applyFill="1" applyBorder="1" applyAlignment="1">
      <alignment vertical="center" wrapText="1"/>
    </xf>
    <xf numFmtId="0" fontId="20" fillId="0" borderId="46" xfId="0" applyFont="1" applyBorder="1" applyAlignment="1">
      <alignment horizontal="right"/>
    </xf>
    <xf numFmtId="164" fontId="20" fillId="0" borderId="46" xfId="31" applyFont="1" applyFill="1" applyBorder="1" applyAlignment="1" applyProtection="1">
      <alignment horizontal="center"/>
    </xf>
    <xf numFmtId="0" fontId="20" fillId="0" borderId="47" xfId="0" applyFont="1" applyBorder="1" applyAlignment="1">
      <alignment horizontal="right"/>
    </xf>
    <xf numFmtId="0" fontId="19" fillId="0" borderId="42" xfId="0" applyFont="1" applyBorder="1" applyAlignment="1">
      <alignment horizontal="right"/>
    </xf>
    <xf numFmtId="164" fontId="19" fillId="0" borderId="39" xfId="31" applyFont="1" applyFill="1" applyBorder="1" applyAlignment="1" applyProtection="1">
      <alignment horizontal="center"/>
    </xf>
    <xf numFmtId="0" fontId="19" fillId="0" borderId="43" xfId="0" applyFont="1" applyBorder="1" applyAlignment="1">
      <alignment horizontal="right"/>
    </xf>
    <xf numFmtId="164" fontId="19" fillId="0" borderId="44" xfId="31" applyFont="1" applyFill="1" applyBorder="1" applyAlignment="1" applyProtection="1">
      <alignment horizontal="center"/>
    </xf>
    <xf numFmtId="0" fontId="19" fillId="0" borderId="40" xfId="0" applyFont="1" applyBorder="1" applyAlignment="1">
      <alignment horizontal="right"/>
    </xf>
    <xf numFmtId="164" fontId="19" fillId="0" borderId="41" xfId="31" applyFont="1" applyFill="1" applyBorder="1" applyAlignment="1" applyProtection="1">
      <alignment horizontal="center"/>
    </xf>
    <xf numFmtId="0" fontId="0" fillId="0" borderId="29" xfId="0" applyFont="1" applyBorder="1" applyAlignment="1">
      <alignment horizontal="left"/>
    </xf>
    <xf numFmtId="0" fontId="19" fillId="0" borderId="23" xfId="0" applyFont="1" applyBorder="1" applyAlignment="1"/>
    <xf numFmtId="10" fontId="0" fillId="0" borderId="0" xfId="0" applyNumberFormat="1" applyFont="1" applyBorder="1" applyAlignment="1">
      <alignment horizontal="center"/>
    </xf>
    <xf numFmtId="0" fontId="0" fillId="0" borderId="48" xfId="0" applyFont="1" applyBorder="1" applyAlignment="1">
      <alignment horizontal="right"/>
    </xf>
    <xf numFmtId="0" fontId="0" fillId="0" borderId="49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20" fillId="30" borderId="11" xfId="0" applyFont="1" applyFill="1" applyBorder="1" applyAlignment="1"/>
    <xf numFmtId="0" fontId="19" fillId="29" borderId="50" xfId="0" applyFont="1" applyFill="1" applyBorder="1" applyAlignment="1">
      <alignment horizontal="center" vertical="center"/>
    </xf>
    <xf numFmtId="0" fontId="19" fillId="29" borderId="28" xfId="0" applyFont="1" applyFill="1" applyBorder="1" applyAlignment="1">
      <alignment horizontal="center" vertical="center"/>
    </xf>
    <xf numFmtId="0" fontId="20" fillId="25" borderId="25" xfId="0" applyFont="1" applyFill="1" applyBorder="1" applyAlignment="1"/>
    <xf numFmtId="0" fontId="18" fillId="30" borderId="12" xfId="0" applyFont="1" applyFill="1" applyBorder="1" applyAlignment="1">
      <alignment horizontal="center" vertical="center"/>
    </xf>
    <xf numFmtId="0" fontId="18" fillId="30" borderId="10" xfId="0" applyFont="1" applyFill="1" applyBorder="1" applyAlignment="1">
      <alignment vertical="center" wrapText="1"/>
    </xf>
    <xf numFmtId="0" fontId="18" fillId="30" borderId="10" xfId="0" applyFont="1" applyFill="1" applyBorder="1" applyAlignment="1">
      <alignment horizontal="center"/>
    </xf>
    <xf numFmtId="2" fontId="18" fillId="30" borderId="10" xfId="0" applyNumberFormat="1" applyFont="1" applyFill="1" applyBorder="1" applyAlignment="1"/>
    <xf numFmtId="165" fontId="20" fillId="30" borderId="10" xfId="0" applyNumberFormat="1" applyFont="1" applyFill="1" applyBorder="1" applyAlignment="1"/>
    <xf numFmtId="0" fontId="20" fillId="30" borderId="10" xfId="0" applyFont="1" applyFill="1" applyBorder="1" applyAlignment="1"/>
    <xf numFmtId="0" fontId="18" fillId="27" borderId="12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/>
    </xf>
    <xf numFmtId="2" fontId="18" fillId="27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/>
    </xf>
    <xf numFmtId="164" fontId="18" fillId="0" borderId="10" xfId="31" applyFont="1" applyFill="1" applyBorder="1" applyAlignment="1" applyProtection="1">
      <alignment horizontal="center" vertical="center"/>
    </xf>
    <xf numFmtId="165" fontId="18" fillId="27" borderId="10" xfId="0" applyNumberFormat="1" applyFont="1" applyFill="1" applyBorder="1" applyAlignment="1">
      <alignment horizontal="center" vertical="center"/>
    </xf>
    <xf numFmtId="165" fontId="18" fillId="27" borderId="10" xfId="0" applyNumberFormat="1" applyFont="1" applyFill="1" applyBorder="1" applyAlignment="1">
      <alignment vertical="center"/>
    </xf>
    <xf numFmtId="2" fontId="18" fillId="30" borderId="10" xfId="0" applyNumberFormat="1" applyFont="1" applyFill="1" applyBorder="1" applyAlignment="1">
      <alignment horizontal="center" vertical="center"/>
    </xf>
    <xf numFmtId="165" fontId="20" fillId="30" borderId="10" xfId="0" applyNumberFormat="1" applyFont="1" applyFill="1" applyBorder="1" applyAlignment="1">
      <alignment vertical="center"/>
    </xf>
    <xf numFmtId="0" fontId="20" fillId="30" borderId="10" xfId="0" applyFont="1" applyFill="1" applyBorder="1" applyAlignment="1">
      <alignment vertical="center"/>
    </xf>
    <xf numFmtId="0" fontId="20" fillId="30" borderId="11" xfId="0" applyFont="1" applyFill="1" applyBorder="1" applyAlignment="1">
      <alignment vertical="center"/>
    </xf>
    <xf numFmtId="0" fontId="18" fillId="25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vertical="center"/>
    </xf>
    <xf numFmtId="0" fontId="20" fillId="25" borderId="11" xfId="0" applyFont="1" applyFill="1" applyBorder="1" applyAlignment="1">
      <alignment vertical="center"/>
    </xf>
    <xf numFmtId="0" fontId="18" fillId="26" borderId="12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vertical="center" wrapText="1"/>
    </xf>
    <xf numFmtId="0" fontId="18" fillId="26" borderId="10" xfId="0" applyFont="1" applyFill="1" applyBorder="1" applyAlignment="1">
      <alignment horizontal="center"/>
    </xf>
    <xf numFmtId="0" fontId="20" fillId="26" borderId="10" xfId="0" applyFont="1" applyFill="1" applyBorder="1" applyAlignment="1">
      <alignment horizontal="center" vertical="center"/>
    </xf>
    <xf numFmtId="165" fontId="20" fillId="26" borderId="10" xfId="0" applyNumberFormat="1" applyFont="1" applyFill="1" applyBorder="1" applyAlignment="1">
      <alignment vertical="center"/>
    </xf>
    <xf numFmtId="0" fontId="20" fillId="26" borderId="10" xfId="0" applyFont="1" applyFill="1" applyBorder="1" applyAlignment="1">
      <alignment vertical="center"/>
    </xf>
    <xf numFmtId="0" fontId="20" fillId="26" borderId="11" xfId="0" applyFont="1" applyFill="1" applyBorder="1" applyAlignment="1">
      <alignment vertical="center"/>
    </xf>
    <xf numFmtId="0" fontId="20" fillId="25" borderId="10" xfId="0" applyFont="1" applyFill="1" applyBorder="1" applyAlignment="1"/>
    <xf numFmtId="0" fontId="20" fillId="26" borderId="18" xfId="0" applyFont="1" applyFill="1" applyBorder="1" applyAlignment="1">
      <alignment horizontal="center" vertical="center"/>
    </xf>
    <xf numFmtId="0" fontId="20" fillId="26" borderId="10" xfId="0" applyFont="1" applyFill="1" applyBorder="1" applyAlignment="1"/>
    <xf numFmtId="0" fontId="18" fillId="0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center"/>
    </xf>
    <xf numFmtId="0" fontId="0" fillId="0" borderId="33" xfId="0" applyFont="1" applyBorder="1" applyAlignment="1">
      <alignment horizontal="left" indent="2"/>
    </xf>
    <xf numFmtId="0" fontId="0" fillId="0" borderId="34" xfId="0" applyFont="1" applyBorder="1" applyAlignment="1">
      <alignment horizontal="left" indent="2"/>
    </xf>
    <xf numFmtId="0" fontId="0" fillId="0" borderId="27" xfId="0" applyFont="1" applyBorder="1" applyAlignment="1">
      <alignment horizontal="left" indent="2"/>
    </xf>
    <xf numFmtId="0" fontId="0" fillId="0" borderId="31" xfId="0" applyFont="1" applyBorder="1" applyAlignment="1">
      <alignment horizontal="left" indent="2"/>
    </xf>
    <xf numFmtId="0" fontId="0" fillId="0" borderId="37" xfId="0" applyFont="1" applyBorder="1" applyAlignment="1">
      <alignment horizontal="left" indent="2"/>
    </xf>
    <xf numFmtId="0" fontId="0" fillId="0" borderId="24" xfId="0" applyFont="1" applyBorder="1" applyAlignment="1">
      <alignment horizontal="left" indent="2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18" fillId="27" borderId="0" xfId="0" applyFont="1" applyFill="1" applyBorder="1" applyAlignment="1">
      <alignment horizontal="left"/>
    </xf>
    <xf numFmtId="4" fontId="24" fillId="27" borderId="0" xfId="0" applyNumberFormat="1" applyFont="1" applyFill="1" applyBorder="1" applyAlignment="1">
      <alignment horizontal="right" vertical="center" wrapText="1"/>
    </xf>
    <xf numFmtId="0" fontId="20" fillId="27" borderId="0" xfId="0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horizontal="right"/>
    </xf>
    <xf numFmtId="0" fontId="24" fillId="27" borderId="0" xfId="0" applyFont="1" applyFill="1" applyBorder="1" applyAlignment="1">
      <alignment horizontal="center"/>
    </xf>
    <xf numFmtId="0" fontId="19" fillId="29" borderId="14" xfId="0" applyFont="1" applyFill="1" applyBorder="1" applyAlignment="1">
      <alignment horizontal="center" vertical="center"/>
    </xf>
    <xf numFmtId="0" fontId="19" fillId="29" borderId="50" xfId="0" applyFont="1" applyFill="1" applyBorder="1" applyAlignment="1">
      <alignment horizontal="center" vertical="center"/>
    </xf>
    <xf numFmtId="0" fontId="19" fillId="29" borderId="15" xfId="0" applyFont="1" applyFill="1" applyBorder="1" applyAlignment="1">
      <alignment horizontal="center" vertical="center"/>
    </xf>
    <xf numFmtId="0" fontId="19" fillId="29" borderId="16" xfId="0" applyFont="1" applyFill="1" applyBorder="1" applyAlignment="1">
      <alignment horizontal="center" vertical="center"/>
    </xf>
    <xf numFmtId="0" fontId="19" fillId="29" borderId="17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26" fillId="27" borderId="19" xfId="0" applyFont="1" applyFill="1" applyBorder="1" applyAlignment="1">
      <alignment horizontal="center" vertical="center" wrapText="1"/>
    </xf>
    <xf numFmtId="0" fontId="26" fillId="27" borderId="0" xfId="0" applyFont="1" applyFill="1" applyBorder="1" applyAlignment="1">
      <alignment horizontal="center" vertical="center" wrapText="1"/>
    </xf>
    <xf numFmtId="0" fontId="26" fillId="27" borderId="51" xfId="0" applyFont="1" applyFill="1" applyBorder="1" applyAlignment="1">
      <alignment horizontal="center" vertical="center" wrapText="1"/>
    </xf>
    <xf numFmtId="0" fontId="26" fillId="27" borderId="4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</cellXfs>
  <cellStyles count="4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/>
    <cellStyle name="Neutra" xfId="32" builtinId="28" customBuiltin="1"/>
    <cellStyle name="Normal" xfId="0" builtinId="0"/>
    <cellStyle name="Normal 2" xfId="33"/>
    <cellStyle name="Nota" xfId="34" builtinId="10" customBuiltin="1"/>
    <cellStyle name="Porcentagem 4" xfId="35"/>
    <cellStyle name="Saída" xfId="36" builtinId="21" customBuiltin="1"/>
    <cellStyle name="Texto de Aviso" xfId="37" builtinId="11" customBuiltin="1"/>
    <cellStyle name="Texto Explicativo" xfId="38" builtinId="53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ítulo 5" xfId="43"/>
    <cellStyle name="Total" xfId="44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showGridLines="0" tabSelected="1" zoomScaleNormal="100" zoomScaleSheetLayoutView="75" workbookViewId="0">
      <pane ySplit="6" topLeftCell="A7" activePane="bottomLeft" state="frozen"/>
      <selection pane="bottomLeft" activeCell="A5" sqref="A5:XFD8"/>
    </sheetView>
  </sheetViews>
  <sheetFormatPr defaultRowHeight="12.75" x14ac:dyDescent="0.2"/>
  <cols>
    <col min="1" max="1" width="8.85546875" style="44" customWidth="1"/>
    <col min="2" max="2" width="82.5703125" style="1" customWidth="1"/>
    <col min="3" max="3" width="9.28515625" style="2" bestFit="1" customWidth="1"/>
    <col min="4" max="4" width="7" style="2" customWidth="1"/>
    <col min="5" max="5" width="17" style="2" customWidth="1"/>
    <col min="6" max="6" width="12.85546875" style="2" bestFit="1" customWidth="1"/>
    <col min="7" max="7" width="14.28515625" style="2" bestFit="1" customWidth="1"/>
    <col min="8" max="8" width="12.85546875" style="2" bestFit="1" customWidth="1"/>
    <col min="9" max="9" width="14.28515625" style="2" bestFit="1" customWidth="1"/>
    <col min="10" max="10" width="14.5703125" style="2" customWidth="1"/>
    <col min="11" max="11" width="14.28515625" style="2" bestFit="1" customWidth="1"/>
    <col min="12" max="12" width="16.42578125" style="3" bestFit="1" customWidth="1"/>
    <col min="13" max="13" width="18.42578125" style="3" bestFit="1" customWidth="1"/>
    <col min="14" max="14" width="27.28515625" customWidth="1"/>
  </cols>
  <sheetData>
    <row r="1" spans="1:15" s="22" customFormat="1" ht="18" customHeight="1" x14ac:dyDescent="0.2">
      <c r="A1" s="145" t="s">
        <v>70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23"/>
    </row>
    <row r="2" spans="1:15" s="22" customFormat="1" ht="15" customHeight="1" x14ac:dyDescent="0.2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23"/>
    </row>
    <row r="3" spans="1:15" s="22" customFormat="1" ht="21" customHeight="1" x14ac:dyDescent="0.2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23"/>
    </row>
    <row r="4" spans="1:15" s="22" customFormat="1" ht="18" customHeight="1" thickBot="1" x14ac:dyDescent="0.25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23"/>
    </row>
    <row r="5" spans="1:15" ht="12.75" customHeight="1" x14ac:dyDescent="0.2">
      <c r="A5" s="139" t="s">
        <v>0</v>
      </c>
      <c r="B5" s="136" t="s">
        <v>1</v>
      </c>
      <c r="C5" s="136" t="s">
        <v>2</v>
      </c>
      <c r="D5" s="136" t="s">
        <v>3</v>
      </c>
      <c r="E5" s="136" t="s">
        <v>25</v>
      </c>
      <c r="F5" s="136"/>
      <c r="G5" s="136" t="s">
        <v>21</v>
      </c>
      <c r="H5" s="136"/>
      <c r="I5" s="136" t="s">
        <v>22</v>
      </c>
      <c r="J5" s="136"/>
      <c r="K5" s="136" t="s">
        <v>30</v>
      </c>
      <c r="L5" s="138"/>
      <c r="M5" s="4"/>
      <c r="N5" s="4"/>
      <c r="O5" s="4"/>
    </row>
    <row r="6" spans="1:15" ht="23.25" customHeight="1" thickBot="1" x14ac:dyDescent="0.25">
      <c r="A6" s="140"/>
      <c r="B6" s="137"/>
      <c r="C6" s="137"/>
      <c r="D6" s="137"/>
      <c r="E6" s="81" t="s">
        <v>23</v>
      </c>
      <c r="F6" s="81" t="s">
        <v>24</v>
      </c>
      <c r="G6" s="81" t="s">
        <v>23</v>
      </c>
      <c r="H6" s="81" t="s">
        <v>24</v>
      </c>
      <c r="I6" s="81" t="s">
        <v>23</v>
      </c>
      <c r="J6" s="81" t="s">
        <v>24</v>
      </c>
      <c r="K6" s="81" t="s">
        <v>28</v>
      </c>
      <c r="L6" s="82" t="s">
        <v>29</v>
      </c>
      <c r="M6" s="4"/>
      <c r="N6" s="4"/>
      <c r="O6" s="4"/>
    </row>
    <row r="7" spans="1:15" s="14" customFormat="1" x14ac:dyDescent="0.2">
      <c r="A7" s="57" t="s">
        <v>4</v>
      </c>
      <c r="B7" s="58" t="s">
        <v>42</v>
      </c>
      <c r="C7" s="83"/>
      <c r="D7" s="83"/>
      <c r="E7" s="83"/>
      <c r="F7" s="83"/>
      <c r="G7" s="83"/>
      <c r="H7" s="83"/>
      <c r="I7" s="83"/>
      <c r="J7" s="83"/>
      <c r="K7" s="83"/>
      <c r="L7" s="59"/>
      <c r="M7" s="56"/>
      <c r="N7" s="13"/>
      <c r="O7" s="13"/>
    </row>
    <row r="8" spans="1:15" s="14" customFormat="1" x14ac:dyDescent="0.2">
      <c r="A8" s="84" t="s">
        <v>5</v>
      </c>
      <c r="B8" s="85" t="s">
        <v>43</v>
      </c>
      <c r="C8" s="86"/>
      <c r="D8" s="87"/>
      <c r="E8" s="88"/>
      <c r="F8" s="88"/>
      <c r="G8" s="88"/>
      <c r="H8" s="88"/>
      <c r="I8" s="88"/>
      <c r="J8" s="88"/>
      <c r="K8" s="89"/>
      <c r="L8" s="80"/>
      <c r="M8" s="13"/>
      <c r="N8" s="13"/>
      <c r="O8" s="13"/>
    </row>
    <row r="9" spans="1:15" s="14" customFormat="1" x14ac:dyDescent="0.2">
      <c r="A9" s="90" t="s">
        <v>15</v>
      </c>
      <c r="B9" s="63" t="s">
        <v>52</v>
      </c>
      <c r="C9" s="91" t="s">
        <v>51</v>
      </c>
      <c r="D9" s="92">
        <v>2</v>
      </c>
      <c r="E9" s="93">
        <v>0</v>
      </c>
      <c r="F9" s="94">
        <f>E9*D9</f>
        <v>0</v>
      </c>
      <c r="G9" s="94">
        <v>0</v>
      </c>
      <c r="H9" s="95">
        <f>G9*D9</f>
        <v>0</v>
      </c>
      <c r="I9" s="93">
        <v>0</v>
      </c>
      <c r="J9" s="95">
        <f>I9*D9</f>
        <v>0</v>
      </c>
      <c r="K9" s="93">
        <f>E9+G9+I9</f>
        <v>0</v>
      </c>
      <c r="L9" s="51">
        <f>F9+H9+J9</f>
        <v>0</v>
      </c>
      <c r="M9" s="13"/>
      <c r="N9" s="13"/>
      <c r="O9" s="13"/>
    </row>
    <row r="10" spans="1:15" s="14" customFormat="1" x14ac:dyDescent="0.2">
      <c r="A10" s="90" t="s">
        <v>50</v>
      </c>
      <c r="B10" s="63" t="s">
        <v>56</v>
      </c>
      <c r="C10" s="91" t="s">
        <v>51</v>
      </c>
      <c r="D10" s="92">
        <v>20</v>
      </c>
      <c r="E10" s="96">
        <v>0</v>
      </c>
      <c r="F10" s="94">
        <f>E10*D10</f>
        <v>0</v>
      </c>
      <c r="G10" s="96">
        <v>0</v>
      </c>
      <c r="H10" s="95">
        <f>G10*D10</f>
        <v>0</v>
      </c>
      <c r="I10" s="96">
        <v>0</v>
      </c>
      <c r="J10" s="95">
        <f>I10*D10</f>
        <v>0</v>
      </c>
      <c r="K10" s="93">
        <f>E10+G10+I10</f>
        <v>0</v>
      </c>
      <c r="L10" s="51">
        <f>F10+H10+J10</f>
        <v>0</v>
      </c>
      <c r="M10" s="13"/>
      <c r="N10" s="13"/>
      <c r="O10" s="13"/>
    </row>
    <row r="11" spans="1:15" s="14" customFormat="1" x14ac:dyDescent="0.2">
      <c r="A11" s="84" t="s">
        <v>53</v>
      </c>
      <c r="B11" s="85" t="s">
        <v>54</v>
      </c>
      <c r="C11" s="86"/>
      <c r="D11" s="97"/>
      <c r="E11" s="98"/>
      <c r="F11" s="98"/>
      <c r="G11" s="98"/>
      <c r="H11" s="98"/>
      <c r="I11" s="98"/>
      <c r="J11" s="98"/>
      <c r="K11" s="99"/>
      <c r="L11" s="100"/>
      <c r="M11" s="13"/>
      <c r="N11" s="13"/>
      <c r="O11" s="13"/>
    </row>
    <row r="12" spans="1:15" s="14" customFormat="1" x14ac:dyDescent="0.2">
      <c r="A12" s="20" t="s">
        <v>62</v>
      </c>
      <c r="B12" s="24" t="s">
        <v>49</v>
      </c>
      <c r="C12" s="91" t="s">
        <v>51</v>
      </c>
      <c r="D12" s="92">
        <f>51.85+8.38</f>
        <v>60.230000000000004</v>
      </c>
      <c r="E12" s="93">
        <v>0</v>
      </c>
      <c r="F12" s="94">
        <f>E12*D12</f>
        <v>0</v>
      </c>
      <c r="G12" s="94">
        <v>0</v>
      </c>
      <c r="H12" s="95">
        <f>G12*D12</f>
        <v>0</v>
      </c>
      <c r="I12" s="93">
        <v>0</v>
      </c>
      <c r="J12" s="95">
        <f>I12*D12</f>
        <v>0</v>
      </c>
      <c r="K12" s="93">
        <f t="shared" ref="K12:L14" si="0">E12+G12+I12</f>
        <v>0</v>
      </c>
      <c r="L12" s="51">
        <f t="shared" si="0"/>
        <v>0</v>
      </c>
      <c r="M12" s="56"/>
      <c r="N12" s="13"/>
      <c r="O12" s="13"/>
    </row>
    <row r="13" spans="1:15" s="14" customFormat="1" x14ac:dyDescent="0.2">
      <c r="A13" s="20" t="s">
        <v>64</v>
      </c>
      <c r="B13" s="24" t="s">
        <v>63</v>
      </c>
      <c r="C13" s="91" t="s">
        <v>51</v>
      </c>
      <c r="D13" s="92">
        <f>1.2+3.8</f>
        <v>5</v>
      </c>
      <c r="E13" s="93">
        <v>0</v>
      </c>
      <c r="F13" s="94">
        <f>E13*D13</f>
        <v>0</v>
      </c>
      <c r="G13" s="94">
        <v>0</v>
      </c>
      <c r="H13" s="95">
        <f>G13*D13</f>
        <v>0</v>
      </c>
      <c r="I13" s="93">
        <v>0</v>
      </c>
      <c r="J13" s="95">
        <f>I13*D13</f>
        <v>0</v>
      </c>
      <c r="K13" s="93">
        <f t="shared" si="0"/>
        <v>0</v>
      </c>
      <c r="L13" s="51">
        <f t="shared" si="0"/>
        <v>0</v>
      </c>
      <c r="M13" s="56"/>
      <c r="N13" s="13"/>
      <c r="O13" s="13"/>
    </row>
    <row r="14" spans="1:15" s="14" customFormat="1" x14ac:dyDescent="0.2">
      <c r="A14" s="20" t="s">
        <v>66</v>
      </c>
      <c r="B14" s="24" t="s">
        <v>67</v>
      </c>
      <c r="C14" s="91" t="s">
        <v>61</v>
      </c>
      <c r="D14" s="92">
        <v>3.8</v>
      </c>
      <c r="E14" s="93">
        <v>0</v>
      </c>
      <c r="F14" s="94">
        <f>E14*D14</f>
        <v>0</v>
      </c>
      <c r="G14" s="94">
        <v>0</v>
      </c>
      <c r="H14" s="95">
        <f>G14*D14</f>
        <v>0</v>
      </c>
      <c r="I14" s="93">
        <v>0</v>
      </c>
      <c r="J14" s="95">
        <f>I14*D14</f>
        <v>0</v>
      </c>
      <c r="K14" s="93">
        <f t="shared" si="0"/>
        <v>0</v>
      </c>
      <c r="L14" s="51">
        <f t="shared" si="0"/>
        <v>0</v>
      </c>
      <c r="M14" s="56"/>
      <c r="N14" s="13"/>
      <c r="O14" s="13"/>
    </row>
    <row r="15" spans="1:15" s="14" customFormat="1" x14ac:dyDescent="0.2">
      <c r="A15" s="52" t="s">
        <v>6</v>
      </c>
      <c r="B15" s="54" t="s">
        <v>60</v>
      </c>
      <c r="C15" s="101"/>
      <c r="D15" s="102"/>
      <c r="E15" s="103"/>
      <c r="F15" s="103"/>
      <c r="G15" s="103"/>
      <c r="H15" s="103"/>
      <c r="I15" s="103"/>
      <c r="J15" s="103"/>
      <c r="K15" s="103"/>
      <c r="L15" s="104"/>
      <c r="M15" s="13"/>
      <c r="N15" s="13"/>
      <c r="O15" s="13"/>
    </row>
    <row r="16" spans="1:15" x14ac:dyDescent="0.2">
      <c r="A16" s="105" t="s">
        <v>7</v>
      </c>
      <c r="B16" s="106" t="s">
        <v>55</v>
      </c>
      <c r="C16" s="107"/>
      <c r="D16" s="108"/>
      <c r="E16" s="109"/>
      <c r="F16" s="109"/>
      <c r="G16" s="109"/>
      <c r="H16" s="109"/>
      <c r="I16" s="109"/>
      <c r="J16" s="109"/>
      <c r="K16" s="110"/>
      <c r="L16" s="111"/>
      <c r="M16" s="15"/>
      <c r="N16" s="4"/>
      <c r="O16" s="4"/>
    </row>
    <row r="17" spans="1:21" ht="22.5" x14ac:dyDescent="0.2">
      <c r="A17" s="20" t="s">
        <v>17</v>
      </c>
      <c r="B17" s="21" t="s">
        <v>57</v>
      </c>
      <c r="C17" s="91" t="s">
        <v>51</v>
      </c>
      <c r="D17" s="92">
        <f>60.23-3.8-9.19</f>
        <v>47.24</v>
      </c>
      <c r="E17" s="93">
        <v>0</v>
      </c>
      <c r="F17" s="94">
        <f>E17*D17</f>
        <v>0</v>
      </c>
      <c r="G17" s="94">
        <v>0</v>
      </c>
      <c r="H17" s="95">
        <f>G17*D17</f>
        <v>0</v>
      </c>
      <c r="I17" s="93">
        <v>0</v>
      </c>
      <c r="J17" s="95">
        <f>I17*D17</f>
        <v>0</v>
      </c>
      <c r="K17" s="93">
        <f t="shared" ref="K17:L20" si="1">E17+G17+I17</f>
        <v>0</v>
      </c>
      <c r="L17" s="51">
        <f t="shared" si="1"/>
        <v>0</v>
      </c>
      <c r="M17" s="15"/>
      <c r="N17" s="4"/>
      <c r="O17" s="4"/>
    </row>
    <row r="18" spans="1:21" ht="22.5" x14ac:dyDescent="0.2">
      <c r="A18" s="20" t="s">
        <v>19</v>
      </c>
      <c r="B18" s="21" t="s">
        <v>65</v>
      </c>
      <c r="C18" s="91" t="s">
        <v>51</v>
      </c>
      <c r="D18" s="92">
        <v>3.8</v>
      </c>
      <c r="E18" s="93">
        <v>0</v>
      </c>
      <c r="F18" s="94">
        <f>E18*D18</f>
        <v>0</v>
      </c>
      <c r="G18" s="94">
        <v>0</v>
      </c>
      <c r="H18" s="95">
        <f>G18*D18</f>
        <v>0</v>
      </c>
      <c r="I18" s="93">
        <v>0</v>
      </c>
      <c r="J18" s="95">
        <f>I18*D18</f>
        <v>0</v>
      </c>
      <c r="K18" s="93">
        <f>E18+G18+I18</f>
        <v>0</v>
      </c>
      <c r="L18" s="51">
        <f>F18+H18+J18</f>
        <v>0</v>
      </c>
      <c r="M18" s="15"/>
      <c r="N18" s="4"/>
      <c r="O18" s="4"/>
    </row>
    <row r="19" spans="1:21" x14ac:dyDescent="0.2">
      <c r="A19" s="20" t="s">
        <v>20</v>
      </c>
      <c r="B19" s="55" t="s">
        <v>59</v>
      </c>
      <c r="C19" s="91" t="s">
        <v>51</v>
      </c>
      <c r="D19" s="92">
        <v>10</v>
      </c>
      <c r="E19" s="93">
        <v>0</v>
      </c>
      <c r="F19" s="94">
        <f>E19*D19</f>
        <v>0</v>
      </c>
      <c r="G19" s="94">
        <v>0</v>
      </c>
      <c r="H19" s="95">
        <f>G19*D19</f>
        <v>0</v>
      </c>
      <c r="I19" s="93">
        <v>0</v>
      </c>
      <c r="J19" s="95">
        <f>I19*D19</f>
        <v>0</v>
      </c>
      <c r="K19" s="93">
        <f t="shared" si="1"/>
        <v>0</v>
      </c>
      <c r="L19" s="51">
        <f t="shared" si="1"/>
        <v>0</v>
      </c>
      <c r="M19" s="15"/>
      <c r="N19" s="4"/>
      <c r="O19" s="4"/>
    </row>
    <row r="20" spans="1:21" ht="33.75" x14ac:dyDescent="0.2">
      <c r="A20" s="20" t="s">
        <v>44</v>
      </c>
      <c r="B20" s="21" t="s">
        <v>58</v>
      </c>
      <c r="C20" s="91" t="s">
        <v>51</v>
      </c>
      <c r="D20" s="92">
        <v>10</v>
      </c>
      <c r="E20" s="93">
        <v>0</v>
      </c>
      <c r="F20" s="94">
        <f>E20*D20</f>
        <v>0</v>
      </c>
      <c r="G20" s="94">
        <v>0</v>
      </c>
      <c r="H20" s="95">
        <f>G20*D20</f>
        <v>0</v>
      </c>
      <c r="I20" s="93">
        <v>0</v>
      </c>
      <c r="J20" s="95">
        <f>I20*D20</f>
        <v>0</v>
      </c>
      <c r="K20" s="93">
        <f t="shared" si="1"/>
        <v>0</v>
      </c>
      <c r="L20" s="51">
        <f t="shared" si="1"/>
        <v>0</v>
      </c>
      <c r="M20" s="15"/>
      <c r="N20" s="4"/>
      <c r="O20" s="4"/>
    </row>
    <row r="21" spans="1:21" s="14" customFormat="1" x14ac:dyDescent="0.2">
      <c r="A21" s="52" t="s">
        <v>36</v>
      </c>
      <c r="B21" s="54" t="s">
        <v>34</v>
      </c>
      <c r="C21" s="112"/>
      <c r="D21" s="102"/>
      <c r="E21" s="103"/>
      <c r="F21" s="103"/>
      <c r="G21" s="103"/>
      <c r="H21" s="103"/>
      <c r="I21" s="103"/>
      <c r="J21" s="103"/>
      <c r="K21" s="103"/>
      <c r="L21" s="104"/>
      <c r="M21" s="13"/>
      <c r="N21" s="13"/>
      <c r="O21" s="13"/>
    </row>
    <row r="22" spans="1:21" x14ac:dyDescent="0.2">
      <c r="A22" s="113" t="s">
        <v>38</v>
      </c>
      <c r="B22" s="53" t="s">
        <v>34</v>
      </c>
      <c r="C22" s="114"/>
      <c r="D22" s="108"/>
      <c r="E22" s="109"/>
      <c r="F22" s="109"/>
      <c r="G22" s="109"/>
      <c r="H22" s="109"/>
      <c r="I22" s="109"/>
      <c r="J22" s="109"/>
      <c r="K22" s="110"/>
      <c r="L22" s="111"/>
      <c r="M22" s="15"/>
      <c r="N22" s="4"/>
      <c r="O22" s="4"/>
    </row>
    <row r="23" spans="1:21" x14ac:dyDescent="0.2">
      <c r="A23" s="20" t="s">
        <v>40</v>
      </c>
      <c r="B23" s="21" t="s">
        <v>32</v>
      </c>
      <c r="C23" s="115" t="s">
        <v>61</v>
      </c>
      <c r="D23" s="92">
        <f>60*0.1</f>
        <v>6</v>
      </c>
      <c r="E23" s="93">
        <v>0</v>
      </c>
      <c r="F23" s="94">
        <f>E23*D23</f>
        <v>0</v>
      </c>
      <c r="G23" s="94">
        <v>0</v>
      </c>
      <c r="H23" s="95">
        <f>G23*D23</f>
        <v>0</v>
      </c>
      <c r="I23" s="93">
        <v>0</v>
      </c>
      <c r="J23" s="95">
        <f>I23*D23</f>
        <v>0</v>
      </c>
      <c r="K23" s="93">
        <f t="shared" ref="K23:L25" si="2">E23+G23+I23</f>
        <v>0</v>
      </c>
      <c r="L23" s="51">
        <f t="shared" si="2"/>
        <v>0</v>
      </c>
      <c r="M23" s="15"/>
      <c r="N23" s="4"/>
      <c r="O23" s="4"/>
    </row>
    <row r="24" spans="1:21" x14ac:dyDescent="0.2">
      <c r="A24" s="20" t="s">
        <v>45</v>
      </c>
      <c r="B24" s="21" t="s">
        <v>33</v>
      </c>
      <c r="C24" s="115" t="s">
        <v>2</v>
      </c>
      <c r="D24" s="92">
        <v>1</v>
      </c>
      <c r="E24" s="93">
        <v>0</v>
      </c>
      <c r="F24" s="94">
        <f>E24*D24</f>
        <v>0</v>
      </c>
      <c r="G24" s="94">
        <v>0</v>
      </c>
      <c r="H24" s="95">
        <f>G24*D24</f>
        <v>0</v>
      </c>
      <c r="I24" s="93">
        <v>0</v>
      </c>
      <c r="J24" s="95">
        <f>I24*D24</f>
        <v>0</v>
      </c>
      <c r="K24" s="93">
        <f t="shared" si="2"/>
        <v>0</v>
      </c>
      <c r="L24" s="51">
        <f t="shared" si="2"/>
        <v>0</v>
      </c>
      <c r="M24" s="15"/>
      <c r="N24" s="4"/>
      <c r="O24" s="4"/>
    </row>
    <row r="25" spans="1:21" x14ac:dyDescent="0.2">
      <c r="A25" s="20" t="s">
        <v>48</v>
      </c>
      <c r="B25" s="21" t="s">
        <v>68</v>
      </c>
      <c r="C25" s="115" t="s">
        <v>51</v>
      </c>
      <c r="D25" s="92">
        <v>70</v>
      </c>
      <c r="E25" s="93">
        <v>0</v>
      </c>
      <c r="F25" s="94">
        <f>E25*D25</f>
        <v>0</v>
      </c>
      <c r="G25" s="94">
        <v>0</v>
      </c>
      <c r="H25" s="95">
        <f>G25*D25</f>
        <v>0</v>
      </c>
      <c r="I25" s="93">
        <v>0</v>
      </c>
      <c r="J25" s="95">
        <f>I25*D25</f>
        <v>0</v>
      </c>
      <c r="K25" s="93">
        <f t="shared" si="2"/>
        <v>0</v>
      </c>
      <c r="L25" s="51">
        <f t="shared" si="2"/>
        <v>0</v>
      </c>
      <c r="M25" s="15"/>
      <c r="N25" s="4"/>
      <c r="O25" s="4"/>
    </row>
    <row r="26" spans="1:21" x14ac:dyDescent="0.2">
      <c r="A26" s="52" t="s">
        <v>41</v>
      </c>
      <c r="B26" s="54" t="s">
        <v>37</v>
      </c>
      <c r="C26" s="54"/>
      <c r="D26" s="116"/>
      <c r="E26" s="54"/>
      <c r="F26" s="54"/>
      <c r="G26" s="54"/>
      <c r="H26" s="54"/>
      <c r="I26" s="54"/>
      <c r="J26" s="54"/>
      <c r="K26" s="54"/>
      <c r="L26" s="117"/>
      <c r="M26" s="15"/>
      <c r="N26" s="4"/>
      <c r="O26" s="4"/>
    </row>
    <row r="27" spans="1:21" x14ac:dyDescent="0.2">
      <c r="A27" s="43" t="s">
        <v>46</v>
      </c>
      <c r="B27" s="53" t="s">
        <v>37</v>
      </c>
      <c r="C27" s="114"/>
      <c r="D27" s="108"/>
      <c r="E27" s="109"/>
      <c r="F27" s="109"/>
      <c r="G27" s="109"/>
      <c r="H27" s="109"/>
      <c r="I27" s="109"/>
      <c r="J27" s="109"/>
      <c r="K27" s="110"/>
      <c r="L27" s="111"/>
      <c r="M27" s="15"/>
      <c r="N27" s="4"/>
      <c r="O27" s="4"/>
    </row>
    <row r="28" spans="1:21" ht="13.5" thickBot="1" x14ac:dyDescent="0.25">
      <c r="A28" s="20" t="s">
        <v>47</v>
      </c>
      <c r="B28" s="21" t="s">
        <v>39</v>
      </c>
      <c r="C28" s="115" t="s">
        <v>16</v>
      </c>
      <c r="D28" s="92">
        <v>15</v>
      </c>
      <c r="E28" s="93">
        <v>0</v>
      </c>
      <c r="F28" s="94">
        <f>E28*D28</f>
        <v>0</v>
      </c>
      <c r="G28" s="94">
        <v>0</v>
      </c>
      <c r="H28" s="95">
        <f>G28*D28</f>
        <v>0</v>
      </c>
      <c r="I28" s="93">
        <v>0</v>
      </c>
      <c r="J28" s="95">
        <f>I28*D28</f>
        <v>0</v>
      </c>
      <c r="K28" s="93">
        <f>E28+G28+I28</f>
        <v>0</v>
      </c>
      <c r="L28" s="51">
        <f>F28+H28+J28</f>
        <v>0</v>
      </c>
      <c r="M28" s="15"/>
      <c r="N28" s="4"/>
      <c r="O28" s="4"/>
    </row>
    <row r="29" spans="1:21" ht="13.5" thickBot="1" x14ac:dyDescent="0.25">
      <c r="A29" s="141"/>
      <c r="B29" s="142"/>
      <c r="C29" s="142"/>
      <c r="D29" s="142"/>
      <c r="E29" s="142"/>
      <c r="F29" s="64"/>
      <c r="G29" s="65"/>
      <c r="H29" s="64"/>
      <c r="I29" s="65"/>
      <c r="J29" s="66"/>
      <c r="K29" s="71" t="s">
        <v>24</v>
      </c>
      <c r="L29" s="72">
        <f>SUM(L9:L28)</f>
        <v>0</v>
      </c>
      <c r="M29" s="62"/>
      <c r="N29" s="16"/>
    </row>
    <row r="30" spans="1:21" x14ac:dyDescent="0.2">
      <c r="B30" s="12"/>
      <c r="C30" s="5"/>
      <c r="D30" s="8"/>
      <c r="E30" s="19"/>
      <c r="F30" s="19"/>
      <c r="G30" s="19"/>
      <c r="H30" s="19"/>
      <c r="I30" s="19"/>
      <c r="J30" s="19"/>
      <c r="K30" s="67" t="s">
        <v>69</v>
      </c>
      <c r="L30" s="68">
        <f>L29*L44</f>
        <v>0</v>
      </c>
      <c r="M30" s="62"/>
      <c r="N30" s="17"/>
      <c r="Q30" s="30"/>
      <c r="R30" s="30"/>
      <c r="S30" s="30"/>
      <c r="T30" s="30"/>
      <c r="U30" s="30"/>
    </row>
    <row r="31" spans="1:21" ht="13.5" thickBot="1" x14ac:dyDescent="0.25">
      <c r="A31" s="42"/>
      <c r="C31" s="11"/>
      <c r="D31" s="7"/>
      <c r="E31" s="11"/>
      <c r="F31" s="11"/>
      <c r="G31" s="11"/>
      <c r="H31" s="11"/>
      <c r="I31" s="11"/>
      <c r="J31" s="11"/>
      <c r="K31" s="69" t="s">
        <v>31</v>
      </c>
      <c r="L31" s="70">
        <f>L29+L30</f>
        <v>0</v>
      </c>
      <c r="M31" s="62"/>
      <c r="Q31" s="30"/>
      <c r="R31" s="30"/>
      <c r="S31" s="31"/>
      <c r="T31" s="32"/>
      <c r="U31" s="27"/>
    </row>
    <row r="32" spans="1:21" x14ac:dyDescent="0.2">
      <c r="A32" s="46"/>
      <c r="B32" s="61"/>
      <c r="C32" s="11"/>
      <c r="D32" s="7"/>
      <c r="E32" s="11"/>
      <c r="F32" s="11"/>
      <c r="G32" s="11"/>
      <c r="H32" s="11"/>
      <c r="I32" s="11"/>
      <c r="J32" s="11"/>
      <c r="K32" s="11"/>
      <c r="L32" s="7"/>
      <c r="M32" s="6"/>
      <c r="Q32" s="30"/>
      <c r="R32" s="30"/>
      <c r="S32" s="31"/>
      <c r="T32" s="32"/>
      <c r="U32" s="27"/>
    </row>
    <row r="33" spans="1:21" ht="13.5" thickBot="1" x14ac:dyDescent="0.25">
      <c r="A33" s="46"/>
      <c r="B33" s="61"/>
      <c r="C33" s="11"/>
      <c r="D33" s="7"/>
      <c r="E33" s="11"/>
      <c r="F33" s="11"/>
      <c r="G33" s="11"/>
      <c r="H33" s="11"/>
      <c r="I33" s="11"/>
      <c r="J33" s="11"/>
      <c r="K33" s="11"/>
      <c r="L33" s="7"/>
      <c r="M33" s="6"/>
      <c r="Q33" s="30"/>
      <c r="R33" s="30"/>
      <c r="S33" s="31"/>
      <c r="T33" s="60"/>
      <c r="U33" s="27"/>
    </row>
    <row r="34" spans="1:21" ht="23.25" customHeight="1" thickBot="1" x14ac:dyDescent="0.25">
      <c r="A34" s="149"/>
      <c r="B34" s="149"/>
      <c r="C34" s="149"/>
      <c r="D34" s="149"/>
      <c r="E34" s="149"/>
      <c r="F34" s="149"/>
      <c r="G34" s="150"/>
      <c r="H34" s="125" t="s">
        <v>8</v>
      </c>
      <c r="I34" s="126"/>
      <c r="J34" s="126"/>
      <c r="K34" s="127"/>
      <c r="L34" s="74"/>
      <c r="Q34" s="30"/>
      <c r="R34" s="30"/>
      <c r="S34" s="31"/>
      <c r="T34" s="32"/>
      <c r="U34" s="27"/>
    </row>
    <row r="35" spans="1:21" x14ac:dyDescent="0.2">
      <c r="C35" s="11"/>
      <c r="D35" s="7"/>
      <c r="E35" s="11"/>
      <c r="F35" s="11"/>
      <c r="G35" s="11"/>
      <c r="H35" s="73" t="s">
        <v>26</v>
      </c>
      <c r="I35" s="77"/>
      <c r="J35" s="78"/>
      <c r="K35" s="79"/>
      <c r="L35" s="48">
        <v>0</v>
      </c>
      <c r="Q35" s="30"/>
      <c r="R35" s="30"/>
      <c r="S35" s="32"/>
      <c r="T35" s="32"/>
      <c r="U35" s="27"/>
    </row>
    <row r="36" spans="1:21" x14ac:dyDescent="0.2">
      <c r="A36" s="45"/>
      <c r="D36" s="5"/>
      <c r="E36" s="11"/>
      <c r="F36" s="11"/>
      <c r="G36" s="11"/>
      <c r="H36" s="128" t="s">
        <v>9</v>
      </c>
      <c r="I36" s="129"/>
      <c r="J36" s="129"/>
      <c r="K36" s="130"/>
      <c r="L36" s="47">
        <v>0</v>
      </c>
      <c r="Q36" s="30"/>
      <c r="R36" s="30"/>
      <c r="S36" s="131"/>
      <c r="T36" s="131"/>
      <c r="U36" s="27"/>
    </row>
    <row r="37" spans="1:21" ht="27" customHeight="1" x14ac:dyDescent="0.2">
      <c r="A37" s="143"/>
      <c r="B37" s="143"/>
      <c r="C37" s="143"/>
      <c r="D37" s="143"/>
      <c r="E37" s="143"/>
      <c r="F37" s="143"/>
      <c r="G37" s="144"/>
      <c r="H37" s="128" t="s">
        <v>18</v>
      </c>
      <c r="I37" s="129"/>
      <c r="J37" s="129"/>
      <c r="K37" s="130"/>
      <c r="L37" s="47">
        <v>0</v>
      </c>
      <c r="O37" s="10"/>
      <c r="P37" s="10"/>
      <c r="Q37" s="30"/>
      <c r="R37" s="30"/>
      <c r="S37" s="131"/>
      <c r="T37" s="131"/>
      <c r="U37" s="27"/>
    </row>
    <row r="38" spans="1:21" x14ac:dyDescent="0.2">
      <c r="A38" s="45"/>
      <c r="C38" s="9"/>
      <c r="D38" s="9"/>
      <c r="E38" s="5"/>
      <c r="F38" s="5"/>
      <c r="G38" s="5"/>
      <c r="H38" s="128" t="s">
        <v>10</v>
      </c>
      <c r="I38" s="129"/>
      <c r="J38" s="129"/>
      <c r="K38" s="130"/>
      <c r="L38" s="47">
        <v>0</v>
      </c>
      <c r="O38" s="10"/>
      <c r="P38" s="10"/>
      <c r="Q38" s="30"/>
      <c r="R38" s="30"/>
      <c r="S38" s="32"/>
      <c r="T38" s="32"/>
      <c r="U38" s="25"/>
    </row>
    <row r="39" spans="1:21" x14ac:dyDescent="0.2">
      <c r="A39" s="46"/>
      <c r="C39" s="18"/>
      <c r="D39" s="11"/>
      <c r="E39" s="5"/>
      <c r="F39" s="5"/>
      <c r="G39" s="5"/>
      <c r="H39" s="128" t="s">
        <v>11</v>
      </c>
      <c r="I39" s="129"/>
      <c r="J39" s="129"/>
      <c r="K39" s="130"/>
      <c r="L39" s="47">
        <v>0</v>
      </c>
      <c r="O39" s="4"/>
      <c r="P39" s="4"/>
      <c r="Q39" s="30"/>
      <c r="R39" s="30"/>
      <c r="S39" s="131"/>
      <c r="T39" s="131"/>
      <c r="U39" s="27"/>
    </row>
    <row r="40" spans="1:21" x14ac:dyDescent="0.2">
      <c r="A40" s="45"/>
      <c r="H40" s="128" t="s">
        <v>12</v>
      </c>
      <c r="I40" s="129"/>
      <c r="J40" s="129"/>
      <c r="K40" s="130"/>
      <c r="L40" s="47">
        <v>0</v>
      </c>
      <c r="Q40" s="30"/>
      <c r="R40" s="30"/>
      <c r="S40" s="131"/>
      <c r="T40" s="131"/>
      <c r="U40" s="27"/>
    </row>
    <row r="41" spans="1:21" x14ac:dyDescent="0.2">
      <c r="A41" s="46"/>
      <c r="H41" s="119" t="s">
        <v>35</v>
      </c>
      <c r="I41" s="120"/>
      <c r="J41" s="120"/>
      <c r="K41" s="121"/>
      <c r="L41" s="47">
        <v>0</v>
      </c>
      <c r="Q41" s="33"/>
      <c r="R41" s="33"/>
      <c r="S41" s="133"/>
      <c r="T41" s="133"/>
      <c r="U41" s="25"/>
    </row>
    <row r="42" spans="1:21" x14ac:dyDescent="0.2">
      <c r="A42" s="46"/>
      <c r="H42" s="119" t="s">
        <v>13</v>
      </c>
      <c r="I42" s="120"/>
      <c r="J42" s="120"/>
      <c r="K42" s="121"/>
      <c r="L42" s="47">
        <v>0</v>
      </c>
      <c r="Q42" s="34"/>
      <c r="R42" s="34"/>
      <c r="S42" s="34"/>
      <c r="T42" s="35"/>
      <c r="U42" s="26"/>
    </row>
    <row r="43" spans="1:21" ht="13.5" thickBot="1" x14ac:dyDescent="0.25">
      <c r="A43" s="46"/>
      <c r="H43" s="122" t="s">
        <v>14</v>
      </c>
      <c r="I43" s="123"/>
      <c r="J43" s="123"/>
      <c r="K43" s="124"/>
      <c r="L43" s="49">
        <v>0</v>
      </c>
      <c r="Q43" s="135"/>
      <c r="R43" s="135"/>
      <c r="S43" s="36"/>
      <c r="T43" s="37"/>
      <c r="U43" s="28"/>
    </row>
    <row r="44" spans="1:21" ht="12.75" customHeight="1" thickBot="1" x14ac:dyDescent="0.25">
      <c r="A44" s="46"/>
      <c r="H44" s="125" t="s">
        <v>27</v>
      </c>
      <c r="I44" s="126"/>
      <c r="J44" s="126"/>
      <c r="K44" s="127"/>
      <c r="L44" s="50">
        <f>ROUND((((1+L35+L37+L38)*(1+L36)*(1+L39))/(1-L40))-1,4)</f>
        <v>0</v>
      </c>
      <c r="M44" s="76"/>
      <c r="Q44" s="134"/>
      <c r="R44" s="134"/>
      <c r="S44" s="134"/>
      <c r="T44" s="38"/>
      <c r="U44" s="29"/>
    </row>
    <row r="45" spans="1:21" ht="12.75" customHeight="1" x14ac:dyDescent="0.2">
      <c r="A45" s="46"/>
      <c r="H45" s="118"/>
      <c r="I45" s="118"/>
      <c r="J45" s="118"/>
      <c r="K45" s="118"/>
      <c r="L45" s="118"/>
      <c r="M45" s="75"/>
      <c r="Q45" s="132"/>
      <c r="R45" s="132"/>
      <c r="S45" s="132"/>
      <c r="T45" s="39"/>
      <c r="U45" s="29"/>
    </row>
    <row r="46" spans="1:21" x14ac:dyDescent="0.2">
      <c r="Q46" s="40"/>
      <c r="R46" s="40"/>
      <c r="S46" s="40"/>
      <c r="T46" s="41"/>
      <c r="U46" s="30"/>
    </row>
    <row r="50" ht="4.5" customHeight="1" x14ac:dyDescent="0.2"/>
  </sheetData>
  <sheetProtection selectLockedCells="1" selectUnlockedCells="1"/>
  <mergeCells count="31">
    <mergeCell ref="A1:L4"/>
    <mergeCell ref="A34:G34"/>
    <mergeCell ref="I5:J5"/>
    <mergeCell ref="H34:K34"/>
    <mergeCell ref="H36:K36"/>
    <mergeCell ref="A5:A6"/>
    <mergeCell ref="C5:C6"/>
    <mergeCell ref="D5:D6"/>
    <mergeCell ref="A29:E29"/>
    <mergeCell ref="A37:G37"/>
    <mergeCell ref="H37:K37"/>
    <mergeCell ref="H38:K38"/>
    <mergeCell ref="B5:B6"/>
    <mergeCell ref="E5:F5"/>
    <mergeCell ref="G5:H5"/>
    <mergeCell ref="K5:L5"/>
    <mergeCell ref="S36:T36"/>
    <mergeCell ref="Q45:S45"/>
    <mergeCell ref="S37:T37"/>
    <mergeCell ref="S41:T41"/>
    <mergeCell ref="Q44:S44"/>
    <mergeCell ref="Q43:R43"/>
    <mergeCell ref="S39:T39"/>
    <mergeCell ref="S40:T40"/>
    <mergeCell ref="H45:L45"/>
    <mergeCell ref="H42:K42"/>
    <mergeCell ref="H43:K43"/>
    <mergeCell ref="H44:K44"/>
    <mergeCell ref="H39:K39"/>
    <mergeCell ref="H40:K40"/>
    <mergeCell ref="H41:K41"/>
  </mergeCells>
  <phoneticPr fontId="18" type="noConversion"/>
  <printOptions horizontalCentered="1"/>
  <pageMargins left="1" right="1" top="1" bottom="1" header="0.5" footer="0.5"/>
  <pageSetup paperSize="8" scale="83" firstPageNumber="0" fitToHeight="0" orientation="landscape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ORÇAMENTO</vt:lpstr>
      <vt:lpstr>ORÇAMENTO!Area_de_impressao</vt:lpstr>
      <vt:lpstr>ORÇAMENTO!Excel_BuiltIn_Print_Titles</vt:lpstr>
      <vt:lpstr>ORÇAMENTO!Titulos_de_impressao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Augusto Rodrigues de Araújo</dc:creator>
  <cp:lastModifiedBy>Carlos Ruas de Araújo</cp:lastModifiedBy>
  <cp:lastPrinted>2018-02-20T19:24:25Z</cp:lastPrinted>
  <dcterms:created xsi:type="dcterms:W3CDTF">2014-05-05T16:42:42Z</dcterms:created>
  <dcterms:modified xsi:type="dcterms:W3CDTF">2018-06-18T17:14:59Z</dcterms:modified>
</cp:coreProperties>
</file>