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0" activeTab="0"/>
  </bookViews>
  <sheets>
    <sheet name="MODELO DE PLANILHA" sheetId="1" r:id="rId1"/>
  </sheets>
  <definedNames>
    <definedName name="_xlnm.Print_Area" localSheetId="0">'MODELO DE PLANILHA'!$A$1:$M$50</definedName>
    <definedName name="Excel_BuiltIn_Print_Titles" localSheetId="0">'MODELO DE PLANILHA'!$5:$6</definedName>
    <definedName name="_xlnm.Print_Titles" localSheetId="0">'MODELO DE PLANILHA'!$1:$6</definedName>
  </definedNames>
  <calcPr fullCalcOnLoad="1"/>
</workbook>
</file>

<file path=xl/sharedStrings.xml><?xml version="1.0" encoding="utf-8"?>
<sst xmlns="http://schemas.openxmlformats.org/spreadsheetml/2006/main" count="127" uniqueCount="87">
  <si>
    <t>ITEM</t>
  </si>
  <si>
    <t>DISCRIMINAÇÃO DOS SERVIÇOS</t>
  </si>
  <si>
    <t>CLASS</t>
  </si>
  <si>
    <t>UNID.</t>
  </si>
  <si>
    <t>QUANT</t>
  </si>
  <si>
    <t>1.0</t>
  </si>
  <si>
    <t>1.1</t>
  </si>
  <si>
    <t>SER.CG</t>
  </si>
  <si>
    <t>2.0</t>
  </si>
  <si>
    <t>2.1</t>
  </si>
  <si>
    <t>COMPOSIÇÃO BDI - SERVIÇOS</t>
  </si>
  <si>
    <t>DESPESAS FINANCEIRAS</t>
  </si>
  <si>
    <t>ADMINISTRAÇÃO CENTRAL</t>
  </si>
  <si>
    <t>LUCRO</t>
  </si>
  <si>
    <t>TRIBUTOS</t>
  </si>
  <si>
    <t>COFINS</t>
  </si>
  <si>
    <t>PIS</t>
  </si>
  <si>
    <t>1.1.1</t>
  </si>
  <si>
    <t>H</t>
  </si>
  <si>
    <t>M2</t>
  </si>
  <si>
    <t>2.1.1</t>
  </si>
  <si>
    <t>M3</t>
  </si>
  <si>
    <t>SEGURO + GARANTIA</t>
  </si>
  <si>
    <t>2.1.2</t>
  </si>
  <si>
    <t>2.1.3</t>
  </si>
  <si>
    <t>MÃO DE OBRA</t>
  </si>
  <si>
    <t>EQUIPAMENTO</t>
  </si>
  <si>
    <t>CUSTO UNIT.</t>
  </si>
  <si>
    <t>CUSTO TOTAL</t>
  </si>
  <si>
    <t xml:space="preserve">MATERIAL </t>
  </si>
  <si>
    <t>RISCOS E IMPREVISTOS</t>
  </si>
  <si>
    <t>BDI</t>
  </si>
  <si>
    <t>TOTAL MAT.</t>
  </si>
  <si>
    <t>TOTAL MO</t>
  </si>
  <si>
    <t>UNITÁRIO (R$)</t>
  </si>
  <si>
    <t>TOTAL (R$)</t>
  </si>
  <si>
    <t>CUSTO GERAL</t>
  </si>
  <si>
    <t>PREÇO TOTAL</t>
  </si>
  <si>
    <t>COLETA E CARGA MANUAL DE ENTULHO</t>
  </si>
  <si>
    <t>CAÇAMBA DE ENTULHO</t>
  </si>
  <si>
    <t>CONTRAPISO EM ARGAMASSA PRONTA, PREPARO MANUAL, APLICADO EM ÁREAS MOLHADAS SOBRE IMPERMEABILIZAÇÃO, ESPESSURA 3CM. AF_06/2014</t>
  </si>
  <si>
    <t>REMOÇÃO DE IMPERMEABILIZAÇÃO E PROTEÇÃO MECÂNICA</t>
  </si>
  <si>
    <t>REMOÇÃO MANUAL DE REVESTIMENTO EM PISO CERÂMICO</t>
  </si>
  <si>
    <t>DEMOLIÇÃO MANUAL DE REVESTIMENTO EM ARGAMASSA</t>
  </si>
  <si>
    <t>IMPERMEABILIZACAO DE SUPERFICIE COM MANTA ASFALTICA (COM POLIMEROS TIPO APP), E=4 MM</t>
  </si>
  <si>
    <t>IMPERMEABILIZAÇÃO DO POÇO DO ELEVADOR</t>
  </si>
  <si>
    <t>IMPERMEABILIZAÇÃO DO TERRAÇO</t>
  </si>
  <si>
    <t>CHAPISCO APLICADO EM ALVENARIAS E ESTRUTURAS DE CONCRETO INTERNAS, COM COLHER DE PEDREIRO.  ARGAMASSA TRAÇO 1:3 COM PREPARO MANUAL. AF_06/2014</t>
  </si>
  <si>
    <t>REGULARIZAÇÃO DE BASE PARA PISO COM ARGAMASSA DE CIMENTO E AREIA (TRAÇO 1:3)</t>
  </si>
  <si>
    <t>MASSA ÚNICA, PARA RECEBIMENTO DE PINTURA, EM ARGAMASSA TRAÇO 1:2:8, PREPARO MANUAL, APLICADA MANUALMENTE EM FACES INTERNAS DE PAREDES, ESPESSURA DE 20MM (INTERNA) E DE 25MM (EXTERNA), COM EXECUÇÃO DE TALISCAS. INCLUINDO APLICAÇÃO DE VÉU POLIESTER. AF_06/2014</t>
  </si>
  <si>
    <t>IMPERMEABILIZACAO DE SUPERFICIE COM CIMENTO IMPERMEABILIZANTE DE PEGA ULTRA RAPIDA, TRACO 1:1, E=0,5 CM</t>
  </si>
  <si>
    <t>IMPERMEABILIZACAO DE SUPERFICIE COM EMULSAO ASFALTICA COM ELASTOMERO, INCLUSOS PRIMER E VEU DE POLIESTER</t>
  </si>
  <si>
    <t>IMPERMEABILIZAÇÃO DAS ÁREAS DOS RALOS</t>
  </si>
  <si>
    <t>PISO EM GRANITO VERDE LABRADOR, APICOADO, ESP.: 2,0 CM - 20X20CM, ASSENTADO SOBRE ARGAMASSA PRÉ-FABRICADA</t>
  </si>
  <si>
    <t>COLETA E CARGA DE ENTULHO</t>
  </si>
  <si>
    <t>IMPERMEABILIZAÇÃO</t>
  </si>
  <si>
    <t>ISSQN JOINVILLE-SC</t>
  </si>
  <si>
    <t>3.0</t>
  </si>
  <si>
    <t>ACOMPANHAMENTO DOS SERVIÇOS</t>
  </si>
  <si>
    <t>3.1</t>
  </si>
  <si>
    <t>ENGENHEIRO CIVIL JÚNIOR</t>
  </si>
  <si>
    <t>3.1.1</t>
  </si>
  <si>
    <t>REGULARIZAÇÃO DE BASE PARA PISO COM ARGAMASSA DE CIMENTO, AREIA (TRAÇO 1:3) E ADITIVO IMPERMEABILIZANTE</t>
  </si>
  <si>
    <t>4.0</t>
  </si>
  <si>
    <t>SERVIÇOS PRELIMINARES</t>
  </si>
  <si>
    <t>ORGANIZAÇÃO DO CANTEIRO</t>
  </si>
  <si>
    <t>PLACA DE OBRA, CHAPA EM AÇO GALVANIZADO 1,00x2,00m</t>
  </si>
  <si>
    <t>2.1.4</t>
  </si>
  <si>
    <t>2.2</t>
  </si>
  <si>
    <t>2.2.1</t>
  </si>
  <si>
    <t>2.2.2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</si>
  <si>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</si>
  <si>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</si>
  <si>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</si>
  <si>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</si>
  <si>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</si>
  <si>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</si>
  <si>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</si>
  <si>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</si>
  <si>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3.1.2</t>
  </si>
  <si>
    <t>4.1</t>
  </si>
  <si>
    <t>4.1.1</t>
  </si>
  <si>
    <t>3.1.3</t>
  </si>
  <si>
    <t>LIMPEZA FINAL DA OBRA</t>
  </si>
  <si>
    <t xml:space="preserve">BDI </t>
  </si>
  <si>
    <t>MODELO DE PLANILHA</t>
  </si>
  <si>
    <t>IMPERMEABILIZACAO DE SUPERFICIE COM REVESTIMENTO BICOMPONENTE SEMI FLEXIVEL, INCLUINDO APLICAÇÃO DE VEU POLIESTER (H = 30 CM)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</si>
</sst>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  <numFmt numFmtId="186" formatCode="#,##0.000000"/>
    <numFmt numFmtId="187" formatCode="0.0%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43" fontId="18" fillId="24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18" fillId="0" borderId="10" xfId="47" applyFont="1" applyFill="1" applyBorder="1" applyAlignment="1" applyProtection="1">
      <alignment horizontal="center"/>
      <protection/>
    </xf>
    <xf numFmtId="164" fontId="18" fillId="0" borderId="11" xfId="47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2" fontId="18" fillId="24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/>
    </xf>
    <xf numFmtId="0" fontId="18" fillId="0" borderId="10" xfId="0" applyFont="1" applyBorder="1" applyAlignment="1">
      <alignment horizontal="left" vertical="center" wrapText="1"/>
    </xf>
    <xf numFmtId="0" fontId="20" fillId="26" borderId="13" xfId="0" applyFont="1" applyFill="1" applyBorder="1" applyAlignment="1">
      <alignment/>
    </xf>
    <xf numFmtId="0" fontId="20" fillId="26" borderId="14" xfId="0" applyFont="1" applyFill="1" applyBorder="1" applyAlignment="1">
      <alignment/>
    </xf>
    <xf numFmtId="0" fontId="20" fillId="27" borderId="10" xfId="0" applyFont="1" applyFill="1" applyBorder="1" applyAlignment="1">
      <alignment/>
    </xf>
    <xf numFmtId="0" fontId="20" fillId="27" borderId="11" xfId="0" applyFont="1" applyFill="1" applyBorder="1" applyAlignment="1">
      <alignment/>
    </xf>
    <xf numFmtId="10" fontId="20" fillId="24" borderId="0" xfId="47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>
      <alignment horizontal="center"/>
    </xf>
    <xf numFmtId="10" fontId="18" fillId="24" borderId="0" xfId="47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 horizontal="center"/>
    </xf>
    <xf numFmtId="164" fontId="26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10" fontId="18" fillId="24" borderId="0" xfId="47" applyNumberFormat="1" applyFont="1" applyFill="1" applyBorder="1" applyAlignment="1" applyProtection="1">
      <alignment horizontal="right"/>
      <protection/>
    </xf>
    <xf numFmtId="10" fontId="26" fillId="28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right"/>
    </xf>
    <xf numFmtId="10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0" fillId="26" borderId="15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29" borderId="16" xfId="0" applyFont="1" applyFill="1" applyBorder="1" applyAlignment="1">
      <alignment horizontal="center" vertical="center"/>
    </xf>
    <xf numFmtId="0" fontId="19" fillId="29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0" fillId="26" borderId="18" xfId="0" applyFont="1" applyFill="1" applyBorder="1" applyAlignment="1">
      <alignment/>
    </xf>
    <xf numFmtId="0" fontId="20" fillId="26" borderId="19" xfId="0" applyFont="1" applyFill="1" applyBorder="1" applyAlignment="1">
      <alignment/>
    </xf>
    <xf numFmtId="183" fontId="18" fillId="24" borderId="20" xfId="0" applyNumberFormat="1" applyFont="1" applyFill="1" applyBorder="1" applyAlignment="1">
      <alignment horizontal="center"/>
    </xf>
    <xf numFmtId="183" fontId="18" fillId="24" borderId="21" xfId="0" applyNumberFormat="1" applyFont="1" applyFill="1" applyBorder="1" applyAlignment="1">
      <alignment horizontal="center"/>
    </xf>
    <xf numFmtId="183" fontId="20" fillId="27" borderId="20" xfId="0" applyNumberFormat="1" applyFont="1" applyFill="1" applyBorder="1" applyAlignment="1">
      <alignment/>
    </xf>
    <xf numFmtId="183" fontId="20" fillId="27" borderId="21" xfId="0" applyNumberFormat="1" applyFont="1" applyFill="1" applyBorder="1" applyAlignment="1">
      <alignment/>
    </xf>
    <xf numFmtId="183" fontId="18" fillId="0" borderId="20" xfId="0" applyNumberFormat="1" applyFont="1" applyFill="1" applyBorder="1" applyAlignment="1">
      <alignment horizontal="center"/>
    </xf>
    <xf numFmtId="0" fontId="19" fillId="29" borderId="22" xfId="0" applyFont="1" applyFill="1" applyBorder="1" applyAlignment="1">
      <alignment horizontal="center" vertical="center"/>
    </xf>
    <xf numFmtId="0" fontId="19" fillId="29" borderId="23" xfId="0" applyFont="1" applyFill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/>
    </xf>
    <xf numFmtId="164" fontId="20" fillId="0" borderId="24" xfId="47" applyFont="1" applyFill="1" applyBorder="1" applyAlignment="1" applyProtection="1">
      <alignment horizontal="center"/>
      <protection/>
    </xf>
    <xf numFmtId="164" fontId="20" fillId="0" borderId="25" xfId="47" applyFont="1" applyFill="1" applyBorder="1" applyAlignment="1" applyProtection="1">
      <alignment horizontal="center"/>
      <protection/>
    </xf>
    <xf numFmtId="0" fontId="19" fillId="0" borderId="26" xfId="0" applyFont="1" applyBorder="1" applyAlignment="1">
      <alignment horizontal="right"/>
    </xf>
    <xf numFmtId="164" fontId="19" fillId="0" borderId="27" xfId="47" applyFont="1" applyFill="1" applyBorder="1" applyAlignment="1" applyProtection="1">
      <alignment horizontal="center"/>
      <protection/>
    </xf>
    <xf numFmtId="0" fontId="19" fillId="0" borderId="28" xfId="0" applyFont="1" applyBorder="1" applyAlignment="1">
      <alignment horizontal="right"/>
    </xf>
    <xf numFmtId="164" fontId="19" fillId="0" borderId="29" xfId="47" applyFont="1" applyFill="1" applyBorder="1" applyAlignment="1" applyProtection="1">
      <alignment horizontal="center"/>
      <protection/>
    </xf>
    <xf numFmtId="0" fontId="19" fillId="0" borderId="30" xfId="0" applyFont="1" applyBorder="1" applyAlignment="1">
      <alignment horizontal="right"/>
    </xf>
    <xf numFmtId="164" fontId="19" fillId="0" borderId="31" xfId="47" applyFont="1" applyFill="1" applyBorder="1" applyAlignment="1" applyProtection="1">
      <alignment horizontal="center"/>
      <protection/>
    </xf>
    <xf numFmtId="0" fontId="20" fillId="0" borderId="32" xfId="0" applyFont="1" applyBorder="1" applyAlignment="1">
      <alignment horizontal="right"/>
    </xf>
    <xf numFmtId="10" fontId="0" fillId="0" borderId="33" xfId="0" applyNumberFormat="1" applyFont="1" applyBorder="1" applyAlignment="1">
      <alignment horizontal="center"/>
    </xf>
    <xf numFmtId="10" fontId="0" fillId="0" borderId="34" xfId="0" applyNumberFormat="1" applyFont="1" applyBorder="1" applyAlignment="1">
      <alignment horizontal="center"/>
    </xf>
    <xf numFmtId="10" fontId="0" fillId="0" borderId="35" xfId="0" applyNumberFormat="1" applyFont="1" applyBorder="1" applyAlignment="1">
      <alignment horizontal="center"/>
    </xf>
    <xf numFmtId="10" fontId="19" fillId="0" borderId="36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183" fontId="18" fillId="24" borderId="21" xfId="0" applyNumberFormat="1" applyFont="1" applyFill="1" applyBorder="1" applyAlignment="1">
      <alignment horizontal="center" vertical="center"/>
    </xf>
    <xf numFmtId="164" fontId="18" fillId="0" borderId="11" xfId="47" applyFont="1" applyFill="1" applyBorder="1" applyAlignment="1" applyProtection="1">
      <alignment horizontal="center" vertical="center"/>
      <protection/>
    </xf>
    <xf numFmtId="0" fontId="20" fillId="26" borderId="12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/>
    </xf>
    <xf numFmtId="0" fontId="20" fillId="26" borderId="10" xfId="0" applyFont="1" applyFill="1" applyBorder="1" applyAlignment="1">
      <alignment/>
    </xf>
    <xf numFmtId="0" fontId="20" fillId="26" borderId="20" xfId="0" applyFont="1" applyFill="1" applyBorder="1" applyAlignment="1">
      <alignment/>
    </xf>
    <xf numFmtId="0" fontId="20" fillId="26" borderId="21" xfId="0" applyFont="1" applyFill="1" applyBorder="1" applyAlignment="1">
      <alignment/>
    </xf>
    <xf numFmtId="0" fontId="20" fillId="26" borderId="13" xfId="0" applyFont="1" applyFill="1" applyBorder="1" applyAlignment="1">
      <alignment vertical="center" wrapText="1"/>
    </xf>
    <xf numFmtId="0" fontId="20" fillId="27" borderId="10" xfId="0" applyFont="1" applyFill="1" applyBorder="1" applyAlignment="1">
      <alignment vertical="center" wrapText="1"/>
    </xf>
    <xf numFmtId="0" fontId="20" fillId="26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0" fillId="26" borderId="37" xfId="0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vertical="center" wrapText="1"/>
    </xf>
    <xf numFmtId="0" fontId="20" fillId="26" borderId="38" xfId="0" applyFont="1" applyFill="1" applyBorder="1" applyAlignment="1">
      <alignment/>
    </xf>
    <xf numFmtId="0" fontId="20" fillId="26" borderId="39" xfId="0" applyFont="1" applyFill="1" applyBorder="1" applyAlignment="1">
      <alignment/>
    </xf>
    <xf numFmtId="0" fontId="20" fillId="26" borderId="40" xfId="0" applyFont="1" applyFill="1" applyBorder="1" applyAlignment="1">
      <alignment/>
    </xf>
    <xf numFmtId="0" fontId="20" fillId="26" borderId="33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4" fontId="27" fillId="25" borderId="41" xfId="0" applyNumberFormat="1" applyFont="1" applyFill="1" applyBorder="1" applyAlignment="1">
      <alignment horizontal="center" vertical="center" wrapText="1"/>
    </xf>
    <xf numFmtId="4" fontId="27" fillId="25" borderId="42" xfId="0" applyNumberFormat="1" applyFont="1" applyFill="1" applyBorder="1" applyAlignment="1">
      <alignment horizontal="center" vertical="center" wrapText="1"/>
    </xf>
    <xf numFmtId="4" fontId="27" fillId="25" borderId="43" xfId="0" applyNumberFormat="1" applyFont="1" applyFill="1" applyBorder="1" applyAlignment="1">
      <alignment horizontal="center" vertical="center" wrapText="1"/>
    </xf>
    <xf numFmtId="4" fontId="27" fillId="25" borderId="44" xfId="0" applyNumberFormat="1" applyFont="1" applyFill="1" applyBorder="1" applyAlignment="1">
      <alignment horizontal="center" vertical="center" wrapText="1"/>
    </xf>
    <xf numFmtId="4" fontId="27" fillId="25" borderId="0" xfId="0" applyNumberFormat="1" applyFont="1" applyFill="1" applyBorder="1" applyAlignment="1">
      <alignment horizontal="center" vertical="center" wrapText="1"/>
    </xf>
    <xf numFmtId="4" fontId="27" fillId="25" borderId="45" xfId="0" applyNumberFormat="1" applyFont="1" applyFill="1" applyBorder="1" applyAlignment="1">
      <alignment horizontal="center" vertical="center" wrapText="1"/>
    </xf>
    <xf numFmtId="4" fontId="27" fillId="25" borderId="46" xfId="0" applyNumberFormat="1" applyFont="1" applyFill="1" applyBorder="1" applyAlignment="1">
      <alignment horizontal="center" vertical="center" wrapText="1"/>
    </xf>
    <xf numFmtId="4" fontId="27" fillId="25" borderId="47" xfId="0" applyNumberFormat="1" applyFont="1" applyFill="1" applyBorder="1" applyAlignment="1">
      <alignment horizontal="center" vertical="center" wrapText="1"/>
    </xf>
    <xf numFmtId="4" fontId="27" fillId="25" borderId="48" xfId="0" applyNumberFormat="1" applyFont="1" applyFill="1" applyBorder="1" applyAlignment="1">
      <alignment horizontal="center" vertical="center" wrapText="1"/>
    </xf>
    <xf numFmtId="0" fontId="19" fillId="29" borderId="49" xfId="0" applyFont="1" applyFill="1" applyBorder="1" applyAlignment="1">
      <alignment horizontal="center" vertical="center"/>
    </xf>
    <xf numFmtId="0" fontId="19" fillId="29" borderId="50" xfId="0" applyFont="1" applyFill="1" applyBorder="1" applyAlignment="1">
      <alignment horizontal="center" vertical="center"/>
    </xf>
    <xf numFmtId="0" fontId="19" fillId="29" borderId="51" xfId="0" applyFont="1" applyFill="1" applyBorder="1" applyAlignment="1">
      <alignment horizontal="center" vertical="center"/>
    </xf>
    <xf numFmtId="0" fontId="19" fillId="29" borderId="52" xfId="0" applyFont="1" applyFill="1" applyBorder="1" applyAlignment="1">
      <alignment horizontal="center" vertical="center"/>
    </xf>
    <xf numFmtId="0" fontId="19" fillId="29" borderId="53" xfId="0" applyFont="1" applyFill="1" applyBorder="1" applyAlignment="1">
      <alignment horizontal="center" vertical="center"/>
    </xf>
    <xf numFmtId="0" fontId="19" fillId="29" borderId="54" xfId="0" applyFont="1" applyFill="1" applyBorder="1" applyAlignment="1">
      <alignment horizontal="center" vertical="center"/>
    </xf>
    <xf numFmtId="0" fontId="19" fillId="29" borderId="16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/>
    </xf>
    <xf numFmtId="4" fontId="26" fillId="24" borderId="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4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view="pageBreakPreview" zoomScale="80" zoomScaleNormal="9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8.8515625" style="56" customWidth="1"/>
    <col min="2" max="2" width="82.57421875" style="1" customWidth="1"/>
    <col min="3" max="3" width="9.28125" style="2" bestFit="1" customWidth="1"/>
    <col min="4" max="4" width="6.28125" style="2" customWidth="1"/>
    <col min="5" max="5" width="8.00390625" style="2" customWidth="1"/>
    <col min="6" max="6" width="12.8515625" style="2" bestFit="1" customWidth="1"/>
    <col min="7" max="7" width="14.28125" style="2" bestFit="1" customWidth="1"/>
    <col min="8" max="8" width="12.8515625" style="2" bestFit="1" customWidth="1"/>
    <col min="9" max="9" width="14.28125" style="2" bestFit="1" customWidth="1"/>
    <col min="10" max="10" width="12.8515625" style="2" bestFit="1" customWidth="1"/>
    <col min="11" max="11" width="14.28125" style="2" bestFit="1" customWidth="1"/>
    <col min="12" max="12" width="16.421875" style="3" bestFit="1" customWidth="1"/>
    <col min="13" max="13" width="18.421875" style="3" bestFit="1" customWidth="1"/>
    <col min="14" max="14" width="27.28125" style="0" customWidth="1"/>
  </cols>
  <sheetData>
    <row r="1" spans="1:13" s="30" customFormat="1" ht="12.75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30" customFormat="1" ht="12.7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30" customFormat="1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s="30" customFormat="1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6" ht="12.75" customHeight="1">
      <c r="A5" s="117" t="s">
        <v>0</v>
      </c>
      <c r="B5" s="119" t="s">
        <v>1</v>
      </c>
      <c r="C5" s="119" t="s">
        <v>2</v>
      </c>
      <c r="D5" s="119" t="s">
        <v>3</v>
      </c>
      <c r="E5" s="119" t="s">
        <v>4</v>
      </c>
      <c r="F5" s="114" t="s">
        <v>29</v>
      </c>
      <c r="G5" s="115"/>
      <c r="H5" s="114" t="s">
        <v>25</v>
      </c>
      <c r="I5" s="115"/>
      <c r="J5" s="114" t="s">
        <v>26</v>
      </c>
      <c r="K5" s="115"/>
      <c r="L5" s="114" t="s">
        <v>36</v>
      </c>
      <c r="M5" s="116"/>
      <c r="N5" s="4"/>
      <c r="O5" s="4"/>
      <c r="P5" s="4"/>
    </row>
    <row r="6" spans="1:16" ht="23.25" customHeight="1" thickBot="1">
      <c r="A6" s="118"/>
      <c r="B6" s="120"/>
      <c r="C6" s="120"/>
      <c r="D6" s="120"/>
      <c r="E6" s="120"/>
      <c r="F6" s="68" t="s">
        <v>27</v>
      </c>
      <c r="G6" s="69" t="s">
        <v>28</v>
      </c>
      <c r="H6" s="68" t="s">
        <v>27</v>
      </c>
      <c r="I6" s="69" t="s">
        <v>28</v>
      </c>
      <c r="J6" s="68" t="s">
        <v>27</v>
      </c>
      <c r="K6" s="69" t="s">
        <v>28</v>
      </c>
      <c r="L6" s="57" t="s">
        <v>34</v>
      </c>
      <c r="M6" s="58" t="s">
        <v>35</v>
      </c>
      <c r="N6" s="4"/>
      <c r="O6" s="4"/>
      <c r="P6" s="4"/>
    </row>
    <row r="7" spans="1:16" s="15" customFormat="1" ht="12.75">
      <c r="A7" s="54" t="s">
        <v>5</v>
      </c>
      <c r="B7" s="93" t="s">
        <v>64</v>
      </c>
      <c r="C7" s="32"/>
      <c r="D7" s="32"/>
      <c r="E7" s="32"/>
      <c r="F7" s="61"/>
      <c r="G7" s="62"/>
      <c r="H7" s="61"/>
      <c r="I7" s="62"/>
      <c r="J7" s="61"/>
      <c r="K7" s="62"/>
      <c r="L7" s="32"/>
      <c r="M7" s="33"/>
      <c r="N7" s="14"/>
      <c r="O7" s="14"/>
      <c r="P7" s="14"/>
    </row>
    <row r="8" spans="1:16" ht="12.75">
      <c r="A8" s="55" t="s">
        <v>6</v>
      </c>
      <c r="B8" s="94" t="s">
        <v>65</v>
      </c>
      <c r="C8" s="34"/>
      <c r="D8" s="34"/>
      <c r="E8" s="34"/>
      <c r="F8" s="65"/>
      <c r="G8" s="66"/>
      <c r="H8" s="65"/>
      <c r="I8" s="66"/>
      <c r="J8" s="65"/>
      <c r="K8" s="66"/>
      <c r="L8" s="34"/>
      <c r="M8" s="35"/>
      <c r="N8" s="16"/>
      <c r="O8" s="4"/>
      <c r="P8" s="4"/>
    </row>
    <row r="9" spans="1:16" ht="12.75">
      <c r="A9" s="24" t="s">
        <v>17</v>
      </c>
      <c r="B9" s="29" t="s">
        <v>66</v>
      </c>
      <c r="C9" s="27" t="s">
        <v>7</v>
      </c>
      <c r="D9" s="21" t="s">
        <v>19</v>
      </c>
      <c r="E9" s="28">
        <v>2</v>
      </c>
      <c r="F9" s="63">
        <v>0</v>
      </c>
      <c r="G9" s="64">
        <f>ROUND(E9*F9,2)</f>
        <v>0</v>
      </c>
      <c r="H9" s="63">
        <v>0</v>
      </c>
      <c r="I9" s="64">
        <f>ROUND(E9*H9,2)</f>
        <v>0</v>
      </c>
      <c r="J9" s="63">
        <v>0</v>
      </c>
      <c r="K9" s="64">
        <f>ROUND(E9*J9,2)</f>
        <v>0</v>
      </c>
      <c r="L9" s="22">
        <f>F9+H9+J9</f>
        <v>0</v>
      </c>
      <c r="M9" s="23">
        <f>E9*L9</f>
        <v>0</v>
      </c>
      <c r="N9" s="16"/>
      <c r="O9" s="4"/>
      <c r="P9" s="4"/>
    </row>
    <row r="10" spans="1:16" s="15" customFormat="1" ht="12.75">
      <c r="A10" s="97" t="s">
        <v>8</v>
      </c>
      <c r="B10" s="98" t="s">
        <v>55</v>
      </c>
      <c r="C10" s="99"/>
      <c r="D10" s="99"/>
      <c r="E10" s="99"/>
      <c r="F10" s="100"/>
      <c r="G10" s="101"/>
      <c r="H10" s="100"/>
      <c r="I10" s="101"/>
      <c r="J10" s="100"/>
      <c r="K10" s="101"/>
      <c r="L10" s="99"/>
      <c r="M10" s="102"/>
      <c r="N10" s="14"/>
      <c r="O10" s="14"/>
      <c r="P10" s="14"/>
    </row>
    <row r="11" spans="1:16" ht="12.75">
      <c r="A11" s="55" t="s">
        <v>9</v>
      </c>
      <c r="B11" s="94" t="s">
        <v>52</v>
      </c>
      <c r="C11" s="34"/>
      <c r="D11" s="34"/>
      <c r="E11" s="34"/>
      <c r="F11" s="65"/>
      <c r="G11" s="66"/>
      <c r="H11" s="65"/>
      <c r="I11" s="66"/>
      <c r="J11" s="65"/>
      <c r="K11" s="66"/>
      <c r="L11" s="34"/>
      <c r="M11" s="35"/>
      <c r="N11" s="16"/>
      <c r="O11" s="4"/>
      <c r="P11" s="4"/>
    </row>
    <row r="12" spans="1:16" ht="12.75">
      <c r="A12" s="24" t="s">
        <v>20</v>
      </c>
      <c r="B12" s="29" t="s">
        <v>42</v>
      </c>
      <c r="C12" s="27" t="s">
        <v>7</v>
      </c>
      <c r="D12" s="21" t="s">
        <v>19</v>
      </c>
      <c r="E12" s="28">
        <v>1.28</v>
      </c>
      <c r="F12" s="63">
        <v>0</v>
      </c>
      <c r="G12" s="64">
        <f>ROUND(E12*F12,2)</f>
        <v>0</v>
      </c>
      <c r="H12" s="63">
        <v>0</v>
      </c>
      <c r="I12" s="64">
        <f>ROUND(E12*H12,2)</f>
        <v>0</v>
      </c>
      <c r="J12" s="63">
        <v>0</v>
      </c>
      <c r="K12" s="64">
        <f>ROUND(E12*J12,2)</f>
        <v>0</v>
      </c>
      <c r="L12" s="22">
        <f>F12+H12+J12</f>
        <v>0</v>
      </c>
      <c r="M12" s="23">
        <f>E12*L12</f>
        <v>0</v>
      </c>
      <c r="N12" s="16"/>
      <c r="O12" s="4"/>
      <c r="P12" s="4"/>
    </row>
    <row r="13" spans="1:16" ht="22.5">
      <c r="A13" s="24" t="s">
        <v>23</v>
      </c>
      <c r="B13" s="31" t="s">
        <v>62</v>
      </c>
      <c r="C13" s="21" t="s">
        <v>7</v>
      </c>
      <c r="D13" s="21" t="s">
        <v>19</v>
      </c>
      <c r="E13" s="26">
        <v>1.28</v>
      </c>
      <c r="F13" s="67">
        <v>0</v>
      </c>
      <c r="G13" s="64">
        <f>ROUND(E13*F13,2)</f>
        <v>0</v>
      </c>
      <c r="H13" s="67">
        <v>0</v>
      </c>
      <c r="I13" s="64">
        <f>ROUND(E13*H13,2)</f>
        <v>0</v>
      </c>
      <c r="J13" s="67">
        <v>0</v>
      </c>
      <c r="K13" s="64">
        <f>ROUND(E13*J13,2)</f>
        <v>0</v>
      </c>
      <c r="L13" s="22">
        <f>F13+H13+J13</f>
        <v>0</v>
      </c>
      <c r="M13" s="23">
        <f>E13*L13</f>
        <v>0</v>
      </c>
      <c r="N13" s="16"/>
      <c r="O13" s="4"/>
      <c r="P13" s="12"/>
    </row>
    <row r="14" spans="1:16" ht="22.5">
      <c r="A14" s="24" t="s">
        <v>24</v>
      </c>
      <c r="B14" s="31" t="s">
        <v>51</v>
      </c>
      <c r="C14" s="21" t="s">
        <v>7</v>
      </c>
      <c r="D14" s="21" t="s">
        <v>19</v>
      </c>
      <c r="E14" s="26">
        <v>1.28</v>
      </c>
      <c r="F14" s="67">
        <v>0</v>
      </c>
      <c r="G14" s="64">
        <f>ROUND(E14*F14,2)</f>
        <v>0</v>
      </c>
      <c r="H14" s="67">
        <v>0</v>
      </c>
      <c r="I14" s="64">
        <f>ROUND(E14*H14,2)</f>
        <v>0</v>
      </c>
      <c r="J14" s="67">
        <v>0</v>
      </c>
      <c r="K14" s="64">
        <f>ROUND(E14*J14,2)</f>
        <v>0</v>
      </c>
      <c r="L14" s="22">
        <f aca="true" t="shared" si="0" ref="L14:L26">F14+H14+J14</f>
        <v>0</v>
      </c>
      <c r="M14" s="23">
        <f>E14*L14</f>
        <v>0</v>
      </c>
      <c r="N14" s="16"/>
      <c r="O14" s="4"/>
      <c r="P14" s="12"/>
    </row>
    <row r="15" spans="1:16" ht="22.5">
      <c r="A15" s="24" t="s">
        <v>67</v>
      </c>
      <c r="B15" s="96" t="s">
        <v>53</v>
      </c>
      <c r="C15" s="21" t="s">
        <v>7</v>
      </c>
      <c r="D15" s="21" t="s">
        <v>19</v>
      </c>
      <c r="E15" s="26">
        <f>0.16*8</f>
        <v>1.28</v>
      </c>
      <c r="F15" s="67">
        <v>0</v>
      </c>
      <c r="G15" s="64">
        <f>ROUND(E15*F15,2)</f>
        <v>0</v>
      </c>
      <c r="H15" s="67">
        <v>0</v>
      </c>
      <c r="I15" s="64">
        <f>ROUND(E15*H15,2)</f>
        <v>0</v>
      </c>
      <c r="J15" s="67">
        <v>0</v>
      </c>
      <c r="K15" s="64">
        <f>ROUND(E15*J15,2)</f>
        <v>0</v>
      </c>
      <c r="L15" s="22">
        <f t="shared" si="0"/>
        <v>0</v>
      </c>
      <c r="M15" s="23">
        <f>E15*L15</f>
        <v>0</v>
      </c>
      <c r="N15" s="16"/>
      <c r="O15" s="4"/>
      <c r="P15" s="12"/>
    </row>
    <row r="16" spans="1:16" ht="12.75">
      <c r="A16" s="55" t="s">
        <v>68</v>
      </c>
      <c r="B16" s="94" t="s">
        <v>45</v>
      </c>
      <c r="C16" s="34"/>
      <c r="D16" s="34"/>
      <c r="E16" s="34"/>
      <c r="F16" s="65"/>
      <c r="G16" s="66"/>
      <c r="H16" s="65"/>
      <c r="I16" s="66"/>
      <c r="J16" s="65"/>
      <c r="K16" s="66"/>
      <c r="L16" s="34"/>
      <c r="M16" s="35"/>
      <c r="N16" s="16"/>
      <c r="O16" s="4"/>
      <c r="P16" s="4"/>
    </row>
    <row r="17" spans="1:16" ht="22.5">
      <c r="A17" s="24" t="s">
        <v>69</v>
      </c>
      <c r="B17" s="31" t="s">
        <v>50</v>
      </c>
      <c r="C17" s="21" t="s">
        <v>7</v>
      </c>
      <c r="D17" s="21" t="s">
        <v>19</v>
      </c>
      <c r="E17" s="26">
        <v>2.59</v>
      </c>
      <c r="F17" s="67">
        <v>0</v>
      </c>
      <c r="G17" s="64">
        <f>ROUND(E17*F17,2)</f>
        <v>0</v>
      </c>
      <c r="H17" s="67">
        <v>0</v>
      </c>
      <c r="I17" s="64">
        <f>ROUND(E17*H17,2)</f>
        <v>0</v>
      </c>
      <c r="J17" s="67">
        <v>0</v>
      </c>
      <c r="K17" s="64">
        <f>ROUND(E17*J17,2)</f>
        <v>0</v>
      </c>
      <c r="L17" s="22">
        <f t="shared" si="0"/>
        <v>0</v>
      </c>
      <c r="M17" s="23">
        <f>E17*L17</f>
        <v>0</v>
      </c>
      <c r="N17" s="16"/>
      <c r="O17" s="4"/>
      <c r="P17" s="12"/>
    </row>
    <row r="18" spans="1:16" ht="22.5">
      <c r="A18" s="24" t="s">
        <v>70</v>
      </c>
      <c r="B18" s="31" t="s">
        <v>86</v>
      </c>
      <c r="C18" s="21" t="s">
        <v>7</v>
      </c>
      <c r="D18" s="21" t="s">
        <v>19</v>
      </c>
      <c r="E18" s="26">
        <v>9.03</v>
      </c>
      <c r="F18" s="67">
        <v>0</v>
      </c>
      <c r="G18" s="64">
        <f>ROUND(E18*F18,2)</f>
        <v>0</v>
      </c>
      <c r="H18" s="67">
        <v>0</v>
      </c>
      <c r="I18" s="64">
        <f>ROUND(E18*H18,2)</f>
        <v>0</v>
      </c>
      <c r="J18" s="67">
        <v>0</v>
      </c>
      <c r="K18" s="64">
        <f>ROUND(E18*J18,2)</f>
        <v>0</v>
      </c>
      <c r="L18" s="22">
        <f t="shared" si="0"/>
        <v>0</v>
      </c>
      <c r="M18" s="23">
        <f>E18*L18</f>
        <v>0</v>
      </c>
      <c r="N18" s="16"/>
      <c r="O18" s="4"/>
      <c r="P18" s="12"/>
    </row>
    <row r="19" spans="1:16" ht="12.75">
      <c r="A19" s="55" t="s">
        <v>71</v>
      </c>
      <c r="B19" s="94" t="s">
        <v>46</v>
      </c>
      <c r="C19" s="34"/>
      <c r="D19" s="34"/>
      <c r="E19" s="34"/>
      <c r="F19" s="65"/>
      <c r="G19" s="66"/>
      <c r="H19" s="65"/>
      <c r="I19" s="66"/>
      <c r="J19" s="65"/>
      <c r="K19" s="66"/>
      <c r="L19" s="34"/>
      <c r="M19" s="35"/>
      <c r="N19" s="16"/>
      <c r="O19" s="4"/>
      <c r="P19" s="4"/>
    </row>
    <row r="20" spans="1:16" ht="12.75">
      <c r="A20" s="24" t="s">
        <v>72</v>
      </c>
      <c r="B20" s="29" t="s">
        <v>43</v>
      </c>
      <c r="C20" s="27" t="s">
        <v>7</v>
      </c>
      <c r="D20" s="21" t="s">
        <v>19</v>
      </c>
      <c r="E20" s="28">
        <v>10.32</v>
      </c>
      <c r="F20" s="63">
        <v>0</v>
      </c>
      <c r="G20" s="64">
        <f aca="true" t="shared" si="1" ref="G20:G26">ROUND(E20*F20,2)</f>
        <v>0</v>
      </c>
      <c r="H20" s="63">
        <v>0</v>
      </c>
      <c r="I20" s="64">
        <f aca="true" t="shared" si="2" ref="I20:I26">ROUND(E20*H20,2)</f>
        <v>0</v>
      </c>
      <c r="J20" s="63">
        <v>0</v>
      </c>
      <c r="K20" s="64">
        <f aca="true" t="shared" si="3" ref="K20:K26">ROUND(E20*J20,2)</f>
        <v>0</v>
      </c>
      <c r="L20" s="22">
        <f t="shared" si="0"/>
        <v>0</v>
      </c>
      <c r="M20" s="23">
        <f aca="true" t="shared" si="4" ref="M20:M26">E20*L20</f>
        <v>0</v>
      </c>
      <c r="N20" s="16"/>
      <c r="O20" s="4"/>
      <c r="P20" s="4"/>
    </row>
    <row r="21" spans="1:16" ht="12.75">
      <c r="A21" s="24" t="s">
        <v>73</v>
      </c>
      <c r="B21" s="29" t="s">
        <v>41</v>
      </c>
      <c r="C21" s="27" t="s">
        <v>7</v>
      </c>
      <c r="D21" s="21" t="s">
        <v>19</v>
      </c>
      <c r="E21" s="28">
        <v>33.8</v>
      </c>
      <c r="F21" s="63">
        <v>0</v>
      </c>
      <c r="G21" s="64">
        <f t="shared" si="1"/>
        <v>0</v>
      </c>
      <c r="H21" s="63">
        <v>0</v>
      </c>
      <c r="I21" s="64">
        <f t="shared" si="2"/>
        <v>0</v>
      </c>
      <c r="J21" s="63">
        <v>0</v>
      </c>
      <c r="K21" s="64">
        <f t="shared" si="3"/>
        <v>0</v>
      </c>
      <c r="L21" s="22">
        <f t="shared" si="0"/>
        <v>0</v>
      </c>
      <c r="M21" s="23">
        <f t="shared" si="4"/>
        <v>0</v>
      </c>
      <c r="N21" s="16"/>
      <c r="O21" s="4"/>
      <c r="P21" s="4"/>
    </row>
    <row r="22" spans="1:16" ht="12.75">
      <c r="A22" s="24" t="s">
        <v>74</v>
      </c>
      <c r="B22" s="31" t="s">
        <v>48</v>
      </c>
      <c r="C22" s="21" t="s">
        <v>7</v>
      </c>
      <c r="D22" s="21" t="s">
        <v>19</v>
      </c>
      <c r="E22" s="26">
        <v>33.8</v>
      </c>
      <c r="F22" s="67">
        <v>0</v>
      </c>
      <c r="G22" s="64">
        <f t="shared" si="1"/>
        <v>0</v>
      </c>
      <c r="H22" s="67">
        <v>0</v>
      </c>
      <c r="I22" s="64">
        <f t="shared" si="2"/>
        <v>0</v>
      </c>
      <c r="J22" s="67">
        <v>0</v>
      </c>
      <c r="K22" s="64">
        <f t="shared" si="3"/>
        <v>0</v>
      </c>
      <c r="L22" s="22">
        <f t="shared" si="0"/>
        <v>0</v>
      </c>
      <c r="M22" s="23">
        <f t="shared" si="4"/>
        <v>0</v>
      </c>
      <c r="N22" s="16"/>
      <c r="O22" s="4"/>
      <c r="P22" s="12"/>
    </row>
    <row r="23" spans="1:16" ht="12.75">
      <c r="A23" s="24" t="s">
        <v>75</v>
      </c>
      <c r="B23" s="31" t="s">
        <v>44</v>
      </c>
      <c r="C23" s="21" t="s">
        <v>7</v>
      </c>
      <c r="D23" s="21" t="s">
        <v>19</v>
      </c>
      <c r="E23" s="26">
        <f>33.8+7.74</f>
        <v>41.54</v>
      </c>
      <c r="F23" s="67">
        <v>0</v>
      </c>
      <c r="G23" s="64">
        <f t="shared" si="1"/>
        <v>0</v>
      </c>
      <c r="H23" s="67">
        <v>0</v>
      </c>
      <c r="I23" s="64">
        <f t="shared" si="2"/>
        <v>0</v>
      </c>
      <c r="J23" s="67">
        <v>0</v>
      </c>
      <c r="K23" s="64">
        <f t="shared" si="3"/>
        <v>0</v>
      </c>
      <c r="L23" s="22">
        <f t="shared" si="0"/>
        <v>0</v>
      </c>
      <c r="M23" s="23">
        <f t="shared" si="4"/>
        <v>0</v>
      </c>
      <c r="N23" s="16"/>
      <c r="O23" s="4"/>
      <c r="P23" s="12"/>
    </row>
    <row r="24" spans="1:16" ht="22.5">
      <c r="A24" s="24" t="s">
        <v>76</v>
      </c>
      <c r="B24" s="31" t="s">
        <v>40</v>
      </c>
      <c r="C24" s="21" t="s">
        <v>7</v>
      </c>
      <c r="D24" s="21" t="s">
        <v>19</v>
      </c>
      <c r="E24" s="26">
        <v>33.8</v>
      </c>
      <c r="F24" s="67">
        <v>0</v>
      </c>
      <c r="G24" s="64">
        <f t="shared" si="1"/>
        <v>0</v>
      </c>
      <c r="H24" s="67">
        <v>0</v>
      </c>
      <c r="I24" s="64">
        <f t="shared" si="2"/>
        <v>0</v>
      </c>
      <c r="J24" s="67">
        <v>0</v>
      </c>
      <c r="K24" s="64">
        <f t="shared" si="3"/>
        <v>0</v>
      </c>
      <c r="L24" s="22">
        <f t="shared" si="0"/>
        <v>0</v>
      </c>
      <c r="M24" s="23">
        <f t="shared" si="4"/>
        <v>0</v>
      </c>
      <c r="N24" s="16"/>
      <c r="O24" s="4"/>
      <c r="P24" s="12"/>
    </row>
    <row r="25" spans="1:16" ht="22.5">
      <c r="A25" s="24" t="s">
        <v>77</v>
      </c>
      <c r="B25" s="31" t="s">
        <v>47</v>
      </c>
      <c r="C25" s="21" t="s">
        <v>7</v>
      </c>
      <c r="D25" s="21" t="s">
        <v>19</v>
      </c>
      <c r="E25" s="26">
        <v>10.32</v>
      </c>
      <c r="F25" s="67">
        <v>0</v>
      </c>
      <c r="G25" s="64">
        <f t="shared" si="1"/>
        <v>0</v>
      </c>
      <c r="H25" s="67">
        <v>0</v>
      </c>
      <c r="I25" s="64">
        <f t="shared" si="2"/>
        <v>0</v>
      </c>
      <c r="J25" s="67">
        <v>0</v>
      </c>
      <c r="K25" s="64">
        <f t="shared" si="3"/>
        <v>0</v>
      </c>
      <c r="L25" s="22">
        <f t="shared" si="0"/>
        <v>0</v>
      </c>
      <c r="M25" s="23">
        <f t="shared" si="4"/>
        <v>0</v>
      </c>
      <c r="N25" s="16"/>
      <c r="O25" s="4"/>
      <c r="P25" s="12"/>
    </row>
    <row r="26" spans="1:16" ht="33.75">
      <c r="A26" s="24" t="s">
        <v>78</v>
      </c>
      <c r="B26" s="31" t="s">
        <v>49</v>
      </c>
      <c r="C26" s="25" t="s">
        <v>7</v>
      </c>
      <c r="D26" s="25" t="s">
        <v>19</v>
      </c>
      <c r="E26" s="84">
        <v>10.32</v>
      </c>
      <c r="F26" s="85">
        <v>0</v>
      </c>
      <c r="G26" s="86">
        <f t="shared" si="1"/>
        <v>0</v>
      </c>
      <c r="H26" s="85">
        <v>0</v>
      </c>
      <c r="I26" s="86">
        <f t="shared" si="2"/>
        <v>0</v>
      </c>
      <c r="J26" s="85">
        <v>0</v>
      </c>
      <c r="K26" s="64">
        <f t="shared" si="3"/>
        <v>0</v>
      </c>
      <c r="L26" s="22">
        <f t="shared" si="0"/>
        <v>0</v>
      </c>
      <c r="M26" s="87">
        <f t="shared" si="4"/>
        <v>0</v>
      </c>
      <c r="N26" s="16"/>
      <c r="O26" s="4"/>
      <c r="P26" s="12"/>
    </row>
    <row r="27" spans="1:16" s="15" customFormat="1" ht="12.75">
      <c r="A27" s="88" t="s">
        <v>57</v>
      </c>
      <c r="B27" s="95" t="s">
        <v>54</v>
      </c>
      <c r="C27" s="90"/>
      <c r="D27" s="90"/>
      <c r="E27" s="90"/>
      <c r="F27" s="91"/>
      <c r="G27" s="92"/>
      <c r="H27" s="91"/>
      <c r="I27" s="92"/>
      <c r="J27" s="91"/>
      <c r="K27" s="92"/>
      <c r="L27" s="90"/>
      <c r="M27" s="89"/>
      <c r="N27" s="14"/>
      <c r="O27" s="14"/>
      <c r="P27" s="14"/>
    </row>
    <row r="28" spans="1:16" ht="12.75">
      <c r="A28" s="55" t="s">
        <v>59</v>
      </c>
      <c r="B28" s="94" t="s">
        <v>54</v>
      </c>
      <c r="C28" s="34"/>
      <c r="D28" s="34"/>
      <c r="E28" s="34"/>
      <c r="F28" s="65"/>
      <c r="G28" s="66"/>
      <c r="H28" s="65"/>
      <c r="I28" s="66"/>
      <c r="J28" s="65"/>
      <c r="K28" s="66"/>
      <c r="L28" s="34"/>
      <c r="M28" s="35"/>
      <c r="N28" s="16"/>
      <c r="O28" s="4"/>
      <c r="P28" s="4"/>
    </row>
    <row r="29" spans="1:16" ht="12.75">
      <c r="A29" s="24" t="s">
        <v>61</v>
      </c>
      <c r="B29" s="29" t="s">
        <v>38</v>
      </c>
      <c r="C29" s="27" t="s">
        <v>7</v>
      </c>
      <c r="D29" s="21" t="s">
        <v>21</v>
      </c>
      <c r="E29" s="28">
        <v>5.21</v>
      </c>
      <c r="F29" s="63">
        <v>0</v>
      </c>
      <c r="G29" s="64">
        <f>ROUND(E29*F29,2)</f>
        <v>0</v>
      </c>
      <c r="H29" s="63">
        <v>0</v>
      </c>
      <c r="I29" s="64">
        <f>ROUND(E29*H29,2)</f>
        <v>0</v>
      </c>
      <c r="J29" s="63">
        <v>0</v>
      </c>
      <c r="K29" s="64">
        <f>ROUND(E29*J29,2)</f>
        <v>0</v>
      </c>
      <c r="L29" s="22">
        <f>F29+H29+J29</f>
        <v>0</v>
      </c>
      <c r="M29" s="23">
        <f>E29*L29</f>
        <v>0</v>
      </c>
      <c r="N29" s="16"/>
      <c r="O29" s="4"/>
      <c r="P29" s="4"/>
    </row>
    <row r="30" spans="1:16" ht="12.75">
      <c r="A30" s="24" t="s">
        <v>79</v>
      </c>
      <c r="B30" s="29" t="s">
        <v>39</v>
      </c>
      <c r="C30" s="27" t="s">
        <v>7</v>
      </c>
      <c r="D30" s="21" t="s">
        <v>3</v>
      </c>
      <c r="E30" s="28">
        <v>1</v>
      </c>
      <c r="F30" s="63">
        <v>0</v>
      </c>
      <c r="G30" s="64">
        <f>ROUND(E30*F30,2)</f>
        <v>0</v>
      </c>
      <c r="H30" s="63">
        <v>0</v>
      </c>
      <c r="I30" s="64">
        <f>ROUND(E30*H30,2)</f>
        <v>0</v>
      </c>
      <c r="J30" s="63">
        <v>0</v>
      </c>
      <c r="K30" s="64">
        <f>ROUND(E30*J30,2)</f>
        <v>0</v>
      </c>
      <c r="L30" s="22">
        <f>F30+H30+J30</f>
        <v>0</v>
      </c>
      <c r="M30" s="23">
        <f>E30*L30</f>
        <v>0</v>
      </c>
      <c r="N30" s="16"/>
      <c r="O30" s="4"/>
      <c r="P30" s="4"/>
    </row>
    <row r="31" spans="1:16" ht="12.75">
      <c r="A31" s="24" t="s">
        <v>82</v>
      </c>
      <c r="B31" s="29" t="s">
        <v>83</v>
      </c>
      <c r="C31" s="27" t="s">
        <v>7</v>
      </c>
      <c r="D31" s="21" t="s">
        <v>19</v>
      </c>
      <c r="E31" s="28">
        <f>1.28+2.59+33.8</f>
        <v>37.669999999999995</v>
      </c>
      <c r="F31" s="63">
        <v>0</v>
      </c>
      <c r="G31" s="64">
        <f>ROUND(E31*F31,2)</f>
        <v>0</v>
      </c>
      <c r="H31" s="63">
        <v>0</v>
      </c>
      <c r="I31" s="64">
        <f>ROUND(E31*H31,2)</f>
        <v>0</v>
      </c>
      <c r="J31" s="63">
        <v>0</v>
      </c>
      <c r="K31" s="64">
        <f>ROUND(E31*J31,2)</f>
        <v>0</v>
      </c>
      <c r="L31" s="22">
        <f>F31+H31+J31</f>
        <v>0</v>
      </c>
      <c r="M31" s="23">
        <f>E31*L31</f>
        <v>0</v>
      </c>
      <c r="N31" s="16"/>
      <c r="O31" s="4"/>
      <c r="P31" s="4"/>
    </row>
    <row r="32" spans="1:16" s="15" customFormat="1" ht="12.75">
      <c r="A32" s="97" t="s">
        <v>63</v>
      </c>
      <c r="B32" s="98" t="s">
        <v>58</v>
      </c>
      <c r="C32" s="99"/>
      <c r="D32" s="99"/>
      <c r="E32" s="99"/>
      <c r="F32" s="100"/>
      <c r="G32" s="101"/>
      <c r="H32" s="100"/>
      <c r="I32" s="101"/>
      <c r="J32" s="100"/>
      <c r="K32" s="101"/>
      <c r="L32" s="99"/>
      <c r="M32" s="102"/>
      <c r="N32" s="14"/>
      <c r="O32" s="14"/>
      <c r="P32" s="14"/>
    </row>
    <row r="33" spans="1:16" ht="12.75">
      <c r="A33" s="55" t="s">
        <v>80</v>
      </c>
      <c r="B33" s="94" t="s">
        <v>58</v>
      </c>
      <c r="C33" s="34"/>
      <c r="D33" s="34"/>
      <c r="E33" s="34"/>
      <c r="F33" s="65"/>
      <c r="G33" s="66"/>
      <c r="H33" s="65"/>
      <c r="I33" s="66"/>
      <c r="J33" s="65"/>
      <c r="K33" s="66"/>
      <c r="L33" s="34"/>
      <c r="M33" s="35"/>
      <c r="N33" s="16"/>
      <c r="O33" s="4"/>
      <c r="P33" s="4"/>
    </row>
    <row r="34" spans="1:16" ht="13.5" thickBot="1">
      <c r="A34" s="24" t="s">
        <v>81</v>
      </c>
      <c r="B34" s="29" t="s">
        <v>60</v>
      </c>
      <c r="C34" s="27" t="s">
        <v>7</v>
      </c>
      <c r="D34" s="21" t="s">
        <v>18</v>
      </c>
      <c r="E34" s="28">
        <v>16</v>
      </c>
      <c r="F34" s="63">
        <v>0</v>
      </c>
      <c r="G34" s="64">
        <f>ROUND(E34*F34,2)</f>
        <v>0</v>
      </c>
      <c r="H34" s="63">
        <v>0</v>
      </c>
      <c r="I34" s="64">
        <f>ROUND(E34*H34,2)</f>
        <v>0</v>
      </c>
      <c r="J34" s="63">
        <v>0</v>
      </c>
      <c r="K34" s="64">
        <f>ROUND(E34*J34,2)</f>
        <v>0</v>
      </c>
      <c r="L34" s="22">
        <f>F34+H34+J34</f>
        <v>0</v>
      </c>
      <c r="M34" s="23">
        <f>E34*L34</f>
        <v>0</v>
      </c>
      <c r="N34" s="16"/>
      <c r="O34" s="4"/>
      <c r="P34" s="4"/>
    </row>
    <row r="35" spans="1:14" ht="13.5" thickBot="1">
      <c r="A35" s="138"/>
      <c r="B35" s="139"/>
      <c r="C35" s="139"/>
      <c r="D35" s="139"/>
      <c r="E35" s="140"/>
      <c r="F35" s="79" t="s">
        <v>32</v>
      </c>
      <c r="G35" s="71">
        <f>SUM(G11:G26)</f>
        <v>0</v>
      </c>
      <c r="H35" s="79" t="s">
        <v>33</v>
      </c>
      <c r="I35" s="72">
        <f>SUM(I11:I26)</f>
        <v>0</v>
      </c>
      <c r="J35" s="79" t="s">
        <v>33</v>
      </c>
      <c r="K35" s="72">
        <f>SUM(K11:K26)</f>
        <v>0</v>
      </c>
      <c r="L35" s="73" t="s">
        <v>28</v>
      </c>
      <c r="M35" s="74">
        <f>SUM(M9:M34)</f>
        <v>0</v>
      </c>
      <c r="N35" s="17"/>
    </row>
    <row r="36" spans="2:21" ht="12.75">
      <c r="B36" s="13"/>
      <c r="C36" s="5"/>
      <c r="D36" s="8"/>
      <c r="E36" s="20"/>
      <c r="F36" s="20"/>
      <c r="G36" s="20"/>
      <c r="H36" s="20"/>
      <c r="I36" s="20"/>
      <c r="J36" s="20"/>
      <c r="K36" s="20"/>
      <c r="L36" s="75" t="s">
        <v>84</v>
      </c>
      <c r="M36" s="76">
        <f>M35*M50</f>
        <v>0</v>
      </c>
      <c r="N36" s="18"/>
      <c r="Q36" s="41"/>
      <c r="R36" s="41"/>
      <c r="S36" s="41"/>
      <c r="T36" s="41"/>
      <c r="U36" s="41"/>
    </row>
    <row r="37" spans="1:21" ht="13.5" thickBot="1">
      <c r="A37" s="53"/>
      <c r="C37" s="11"/>
      <c r="D37" s="7"/>
      <c r="E37" s="11"/>
      <c r="F37" s="11"/>
      <c r="G37" s="11"/>
      <c r="H37" s="11"/>
      <c r="I37" s="11"/>
      <c r="J37" s="11"/>
      <c r="K37" s="11"/>
      <c r="L37" s="77" t="s">
        <v>37</v>
      </c>
      <c r="M37" s="78">
        <f>SUM(M35:M36)</f>
        <v>0</v>
      </c>
      <c r="Q37" s="41"/>
      <c r="R37" s="41"/>
      <c r="S37" s="42"/>
      <c r="T37" s="43"/>
      <c r="U37" s="38"/>
    </row>
    <row r="38" spans="1:21" ht="12.75">
      <c r="A38" s="60"/>
      <c r="B38" s="104"/>
      <c r="C38" s="11"/>
      <c r="D38" s="7"/>
      <c r="E38" s="11"/>
      <c r="F38" s="11"/>
      <c r="G38" s="11"/>
      <c r="H38" s="11"/>
      <c r="I38" s="11"/>
      <c r="J38" s="11"/>
      <c r="K38" s="11"/>
      <c r="L38" s="7"/>
      <c r="M38" s="6"/>
      <c r="Q38" s="41"/>
      <c r="R38" s="41"/>
      <c r="S38" s="42"/>
      <c r="T38" s="43"/>
      <c r="U38" s="38"/>
    </row>
    <row r="39" spans="1:21" ht="13.5" thickBot="1">
      <c r="A39" s="60"/>
      <c r="B39" s="104"/>
      <c r="C39" s="11"/>
      <c r="D39" s="7"/>
      <c r="E39" s="11"/>
      <c r="F39" s="11"/>
      <c r="G39" s="11"/>
      <c r="H39" s="11"/>
      <c r="I39" s="11"/>
      <c r="J39" s="11"/>
      <c r="K39" s="11"/>
      <c r="L39" s="7"/>
      <c r="M39" s="6"/>
      <c r="Q39" s="41"/>
      <c r="R39" s="41"/>
      <c r="S39" s="42"/>
      <c r="T39" s="103"/>
      <c r="U39" s="38"/>
    </row>
    <row r="40" spans="1:21" ht="23.25" customHeight="1" thickBot="1">
      <c r="A40" s="128"/>
      <c r="B40" s="128"/>
      <c r="C40" s="128"/>
      <c r="D40" s="128"/>
      <c r="E40" s="128"/>
      <c r="F40" s="128"/>
      <c r="G40" s="129"/>
      <c r="H40" s="130" t="s">
        <v>10</v>
      </c>
      <c r="I40" s="131"/>
      <c r="J40" s="131"/>
      <c r="K40" s="131"/>
      <c r="L40" s="131"/>
      <c r="M40" s="146"/>
      <c r="Q40" s="41"/>
      <c r="R40" s="41"/>
      <c r="S40" s="42"/>
      <c r="T40" s="43"/>
      <c r="U40" s="38"/>
    </row>
    <row r="41" spans="3:21" ht="12.75">
      <c r="C41" s="11"/>
      <c r="D41" s="7"/>
      <c r="E41" s="11"/>
      <c r="F41" s="11"/>
      <c r="G41" s="11"/>
      <c r="H41" s="142" t="s">
        <v>30</v>
      </c>
      <c r="I41" s="143"/>
      <c r="J41" s="143"/>
      <c r="K41" s="143"/>
      <c r="L41" s="143"/>
      <c r="M41" s="80">
        <v>0</v>
      </c>
      <c r="Q41" s="41"/>
      <c r="R41" s="41"/>
      <c r="S41" s="43"/>
      <c r="T41" s="43"/>
      <c r="U41" s="38"/>
    </row>
    <row r="42" spans="1:21" ht="12.75">
      <c r="A42" s="59"/>
      <c r="D42" s="5"/>
      <c r="E42" s="11"/>
      <c r="F42" s="11"/>
      <c r="G42" s="11"/>
      <c r="H42" s="144" t="s">
        <v>11</v>
      </c>
      <c r="I42" s="145"/>
      <c r="J42" s="145"/>
      <c r="K42" s="145"/>
      <c r="L42" s="145"/>
      <c r="M42" s="70">
        <v>0</v>
      </c>
      <c r="Q42" s="41"/>
      <c r="R42" s="41"/>
      <c r="S42" s="121"/>
      <c r="T42" s="121"/>
      <c r="U42" s="38"/>
    </row>
    <row r="43" spans="1:21" ht="27" customHeight="1">
      <c r="A43" s="126"/>
      <c r="B43" s="126"/>
      <c r="C43" s="126"/>
      <c r="D43" s="126"/>
      <c r="E43" s="126"/>
      <c r="F43" s="126"/>
      <c r="G43" s="127"/>
      <c r="H43" s="144" t="s">
        <v>22</v>
      </c>
      <c r="I43" s="145"/>
      <c r="J43" s="145"/>
      <c r="K43" s="145"/>
      <c r="L43" s="145"/>
      <c r="M43" s="70">
        <v>0</v>
      </c>
      <c r="O43" s="10"/>
      <c r="P43" s="10"/>
      <c r="Q43" s="41"/>
      <c r="R43" s="41"/>
      <c r="S43" s="121"/>
      <c r="T43" s="121"/>
      <c r="U43" s="38"/>
    </row>
    <row r="44" spans="1:21" ht="12.75">
      <c r="A44" s="59"/>
      <c r="C44" s="9"/>
      <c r="D44" s="9"/>
      <c r="E44" s="5"/>
      <c r="F44" s="5"/>
      <c r="G44" s="5"/>
      <c r="H44" s="144" t="s">
        <v>12</v>
      </c>
      <c r="I44" s="145"/>
      <c r="J44" s="145"/>
      <c r="K44" s="145"/>
      <c r="L44" s="145"/>
      <c r="M44" s="70">
        <v>0</v>
      </c>
      <c r="O44" s="10"/>
      <c r="P44" s="10"/>
      <c r="Q44" s="41"/>
      <c r="R44" s="41"/>
      <c r="S44" s="43"/>
      <c r="T44" s="43"/>
      <c r="U44" s="36"/>
    </row>
    <row r="45" spans="1:21" ht="12.75">
      <c r="A45" s="60"/>
      <c r="C45" s="19"/>
      <c r="D45" s="11"/>
      <c r="E45" s="5"/>
      <c r="F45" s="5"/>
      <c r="G45" s="5"/>
      <c r="H45" s="144" t="s">
        <v>13</v>
      </c>
      <c r="I45" s="145"/>
      <c r="J45" s="145"/>
      <c r="K45" s="145"/>
      <c r="L45" s="145"/>
      <c r="M45" s="70">
        <v>0</v>
      </c>
      <c r="O45" s="4"/>
      <c r="P45" s="4"/>
      <c r="Q45" s="41"/>
      <c r="R45" s="41"/>
      <c r="S45" s="121"/>
      <c r="T45" s="121"/>
      <c r="U45" s="38"/>
    </row>
    <row r="46" spans="1:21" ht="12.75">
      <c r="A46" s="59"/>
      <c r="H46" s="144" t="s">
        <v>14</v>
      </c>
      <c r="I46" s="145"/>
      <c r="J46" s="145"/>
      <c r="K46" s="145"/>
      <c r="L46" s="145"/>
      <c r="M46" s="70">
        <f>SUM(M47:M49)</f>
        <v>0</v>
      </c>
      <c r="Q46" s="41"/>
      <c r="R46" s="41"/>
      <c r="S46" s="121"/>
      <c r="T46" s="121"/>
      <c r="U46" s="38"/>
    </row>
    <row r="47" spans="1:21" ht="12.75">
      <c r="A47" s="60"/>
      <c r="H47" s="147" t="s">
        <v>56</v>
      </c>
      <c r="I47" s="148"/>
      <c r="J47" s="148"/>
      <c r="K47" s="148"/>
      <c r="L47" s="148"/>
      <c r="M47" s="70">
        <v>0</v>
      </c>
      <c r="Q47" s="44"/>
      <c r="R47" s="44"/>
      <c r="S47" s="123"/>
      <c r="T47" s="123"/>
      <c r="U47" s="36"/>
    </row>
    <row r="48" spans="1:21" ht="12.75">
      <c r="A48" s="60"/>
      <c r="H48" s="132" t="s">
        <v>15</v>
      </c>
      <c r="I48" s="133"/>
      <c r="J48" s="133"/>
      <c r="K48" s="133"/>
      <c r="L48" s="134"/>
      <c r="M48" s="70">
        <v>0</v>
      </c>
      <c r="Q48" s="45"/>
      <c r="R48" s="45"/>
      <c r="S48" s="45"/>
      <c r="T48" s="46"/>
      <c r="U48" s="37"/>
    </row>
    <row r="49" spans="1:21" ht="13.5" thickBot="1">
      <c r="A49" s="60"/>
      <c r="H49" s="135" t="s">
        <v>16</v>
      </c>
      <c r="I49" s="136"/>
      <c r="J49" s="136"/>
      <c r="K49" s="136"/>
      <c r="L49" s="137"/>
      <c r="M49" s="82">
        <v>0</v>
      </c>
      <c r="Q49" s="125"/>
      <c r="R49" s="125"/>
      <c r="S49" s="47"/>
      <c r="T49" s="48"/>
      <c r="U49" s="39"/>
    </row>
    <row r="50" spans="1:21" ht="12.75" customHeight="1" thickBot="1">
      <c r="A50" s="60"/>
      <c r="H50" s="130" t="s">
        <v>31</v>
      </c>
      <c r="I50" s="131"/>
      <c r="J50" s="131"/>
      <c r="K50" s="131"/>
      <c r="L50" s="131"/>
      <c r="M50" s="83">
        <f>ROUND((((1+M41+M43+M44)*(1+M42)*(1+M45))/(1-M46))-1,4)</f>
        <v>0</v>
      </c>
      <c r="Q50" s="124"/>
      <c r="R50" s="124"/>
      <c r="S50" s="124"/>
      <c r="T50" s="49"/>
      <c r="U50" s="40"/>
    </row>
    <row r="51" spans="1:21" ht="12.75" customHeight="1">
      <c r="A51" s="60"/>
      <c r="H51" s="141"/>
      <c r="I51" s="141"/>
      <c r="J51" s="141"/>
      <c r="K51" s="141"/>
      <c r="L51" s="141"/>
      <c r="M51" s="81"/>
      <c r="Q51" s="122"/>
      <c r="R51" s="122"/>
      <c r="S51" s="122"/>
      <c r="T51" s="50"/>
      <c r="U51" s="40"/>
    </row>
    <row r="52" spans="17:21" ht="12.75">
      <c r="Q52" s="51"/>
      <c r="R52" s="51"/>
      <c r="S52" s="51"/>
      <c r="T52" s="52"/>
      <c r="U52" s="41"/>
    </row>
    <row r="56" ht="4.5" customHeight="1"/>
  </sheetData>
  <sheetProtection selectLockedCells="1" selectUnlockedCells="1"/>
  <mergeCells count="33">
    <mergeCell ref="H51:L51"/>
    <mergeCell ref="H41:L41"/>
    <mergeCell ref="H42:L42"/>
    <mergeCell ref="H43:L43"/>
    <mergeCell ref="H40:M40"/>
    <mergeCell ref="H44:L44"/>
    <mergeCell ref="H45:L45"/>
    <mergeCell ref="H46:L46"/>
    <mergeCell ref="H47:L47"/>
    <mergeCell ref="A43:G43"/>
    <mergeCell ref="A40:G40"/>
    <mergeCell ref="H50:L50"/>
    <mergeCell ref="H48:L48"/>
    <mergeCell ref="H49:L49"/>
    <mergeCell ref="A35:E35"/>
    <mergeCell ref="S42:T42"/>
    <mergeCell ref="Q51:S51"/>
    <mergeCell ref="S43:T43"/>
    <mergeCell ref="S47:T47"/>
    <mergeCell ref="Q50:S50"/>
    <mergeCell ref="Q49:R49"/>
    <mergeCell ref="S45:T45"/>
    <mergeCell ref="S46:T46"/>
    <mergeCell ref="A1:M4"/>
    <mergeCell ref="H5:I5"/>
    <mergeCell ref="L5:M5"/>
    <mergeCell ref="A5:A6"/>
    <mergeCell ref="D5:D6"/>
    <mergeCell ref="C5:C6"/>
    <mergeCell ref="E5:E6"/>
    <mergeCell ref="J5:K5"/>
    <mergeCell ref="B5:B6"/>
    <mergeCell ref="F5:G5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55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Augusto Rodrigues de Araújo</dc:creator>
  <cp:keywords/>
  <dc:description/>
  <cp:lastModifiedBy>Carlos Ruas de Araújo</cp:lastModifiedBy>
  <cp:lastPrinted>2017-08-30T18:37:43Z</cp:lastPrinted>
  <dcterms:created xsi:type="dcterms:W3CDTF">2014-05-05T16:42:42Z</dcterms:created>
  <dcterms:modified xsi:type="dcterms:W3CDTF">2017-10-11T21:44:58Z</dcterms:modified>
  <cp:category/>
  <cp:version/>
  <cp:contentType/>
  <cp:contentStatus/>
</cp:coreProperties>
</file>