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1640" activeTab="0"/>
  </bookViews>
  <sheets>
    <sheet name="Encargos Sociais" sheetId="1" r:id="rId1"/>
  </sheets>
  <definedNames/>
  <calcPr fullCalcOnLoad="1" iterate="1" iterateCount="100" iterateDelta="0.01"/>
</workbook>
</file>

<file path=xl/comments1.xml><?xml version="1.0" encoding="utf-8"?>
<comments xmlns="http://schemas.openxmlformats.org/spreadsheetml/2006/main">
  <authors>
    <author>temp</author>
  </authors>
  <commentList>
    <comment ref="C8" authorId="0">
      <text>
        <r>
          <rPr>
            <b/>
            <sz val="8"/>
            <rFont val="Tahoma"/>
            <family val="2"/>
          </rPr>
          <t>artigo 22, inciso I, da Lei 8.212/91</t>
        </r>
      </text>
    </comment>
    <comment ref="C9" authorId="0">
      <text>
        <r>
          <rPr>
            <b/>
            <sz val="8"/>
            <rFont val="Tahoma"/>
            <family val="2"/>
          </rPr>
          <t>artigo 30 da Lei nº 8.036/90</t>
        </r>
      </text>
    </comment>
    <comment ref="C10" authorId="0">
      <text>
        <r>
          <rPr>
            <b/>
            <sz val="8"/>
            <rFont val="Tahoma"/>
            <family val="2"/>
          </rPr>
          <t>Decreto-Lei nº 2.318/86</t>
        </r>
      </text>
    </comment>
    <comment ref="C11" authorId="0">
      <text>
        <r>
          <rPr>
            <b/>
            <sz val="8"/>
            <rFont val="Tahoma"/>
            <family val="2"/>
          </rPr>
          <t>artigos 1º e 2º do Decreto-Lei nº 1.146/70</t>
        </r>
      </text>
    </comment>
    <comment ref="C12" authorId="0">
      <text>
        <r>
          <rPr>
            <b/>
            <sz val="8"/>
            <rFont val="Tahoma"/>
            <family val="2"/>
          </rPr>
          <t>art. 15, da Lei nº 9.424/96; do art. 2º do Decreto nº 3.142/99; e art. 212, § 5º da CF</t>
        </r>
      </text>
    </comment>
    <comment ref="C13" authorId="0">
      <text>
        <r>
          <rPr>
            <b/>
            <sz val="8"/>
            <rFont val="Tahoma"/>
            <family val="2"/>
          </rPr>
          <t>Lei Complementar 110/2001. O tributo está previsto no art. 7º, Inciso III, da Constituição Federal, tendo sido regulamentado pela Lei nº 8.030/90, artigo 15</t>
        </r>
        <r>
          <rPr>
            <sz val="8"/>
            <rFont val="Tahoma"/>
            <family val="2"/>
          </rPr>
          <t xml:space="preserve">
</t>
        </r>
      </text>
    </comment>
    <comment ref="C14" authorId="0">
      <text>
        <r>
          <rPr>
            <b/>
            <sz val="8"/>
            <rFont val="Tahoma"/>
            <family val="2"/>
          </rPr>
          <t>artigo 22, inciso II, da Lei nº 8.212/91</t>
        </r>
        <r>
          <rPr>
            <sz val="8"/>
            <rFont val="Tahoma"/>
            <family val="2"/>
          </rPr>
          <t xml:space="preserve">
</t>
        </r>
      </text>
    </comment>
    <comment ref="C15" authorId="0">
      <text>
        <r>
          <rPr>
            <b/>
            <sz val="8"/>
            <rFont val="Tahoma"/>
            <family val="2"/>
          </rPr>
          <t>Lei nº 8.029/90</t>
        </r>
      </text>
    </comment>
    <comment ref="C17" authorId="0">
      <text>
        <r>
          <rPr>
            <b/>
            <sz val="8"/>
            <rFont val="Tahoma"/>
            <family val="2"/>
          </rPr>
          <t>Lei nº 4.090, de 13 de julho de 1962. Calculou-se 1/11 (um 13ro salário devido a cada 11 meses trabalhados)</t>
        </r>
      </text>
    </comment>
    <comment ref="C18" authorId="0">
      <text>
        <r>
          <rPr>
            <b/>
            <sz val="8"/>
            <rFont val="Tahoma"/>
            <family val="2"/>
          </rPr>
          <t>artigo 129 e o inciso I, artigo 130, do Decreto-Lei nº 5.452/43 - CLT. Calculou-se um mês de férias a cada 11 meses (1/11).</t>
        </r>
      </text>
    </comment>
    <comment ref="C19" authorId="0">
      <text>
        <r>
          <rPr>
            <b/>
            <sz val="8"/>
            <rFont val="Tahoma"/>
            <family val="2"/>
          </rPr>
          <t xml:space="preserve">art. 7º, inciso XVII da CF88. 1/3 das férias.
</t>
        </r>
      </text>
    </comment>
    <comment ref="C20" authorId="0">
      <text>
        <r>
          <rPr>
            <b/>
            <sz val="8"/>
            <rFont val="Tahoma"/>
            <family val="2"/>
          </rPr>
          <t>artigo 131, inciso III, da CLT. Estimativa de 5,96/30/12 = 1,66% 
conforme Acórdão 1753/2008 – Plenário TCU.</t>
        </r>
      </text>
    </comment>
    <comment ref="C21" authorId="0">
      <text>
        <r>
          <rPr>
            <b/>
            <sz val="8"/>
            <rFont val="Tahoma"/>
            <family val="2"/>
          </rPr>
          <t>art. 7º, inciso XIX da CF, combinado com o art. 10, § 1º dos Atos das Disposições Constitucionais Transitórias – ADCT - , concede ao empregado o direito de ausentar-se do serviço por cinco dias quando do nascimento de filho. De acordo com o IBGE, nascem filhos de 1,5% dos trabalhadores no período de um ano. Dessa forma a provisão para este item corresponde a :((5/30)/12) x 0,015 x 100 = 0,02%.</t>
        </r>
      </text>
    </comment>
    <comment ref="C22" authorId="0">
      <text>
        <r>
          <rPr>
            <b/>
            <sz val="8"/>
            <rFont val="Tahoma"/>
            <family val="2"/>
          </rPr>
          <t xml:space="preserve">artigos 473 e 83 da CLT . 2,96 por ano.  2,96 / 30 / 12 = 0,82%
</t>
        </r>
      </text>
    </comment>
    <comment ref="C23" authorId="0">
      <text>
        <r>
          <rPr>
            <b/>
            <sz val="8"/>
            <rFont val="Tahoma"/>
            <family val="2"/>
          </rPr>
          <t>artigo 27 do Decreto nº 89.312, de 23/01/84, obriga o empregador a assumir o ônus financeiro pelo prazo de 15 dias, no caso de acidente de trabalho previsto no art. 131 da CLT. De acordo com os números mais recentes apresentados pelo Ministério da Previdência de Assistência Social, baseados em informações prestadas pelos empregadores, por meio da GFIP, 0,78% (zero vírgula setenta e oito por cento) dos empregados se acidentam no ano. Assim a provisão corresponde a: ((15/30)/12) x 0,78= 0,03%.</t>
        </r>
      </text>
    </comment>
    <comment ref="C25" authorId="0">
      <text>
        <r>
          <rPr>
            <b/>
            <sz val="8"/>
            <rFont val="Tahoma"/>
            <family val="2"/>
          </rPr>
          <t>§ 1º do art. 487 da CLT. De acordo com levantamento efetuado em diversos contratos, cerca de 5% do pessoal é demitido pelo empregador, antes do término do contrato de trabalho. Cálculo ((1/12)x 5) =0,42%</t>
        </r>
      </text>
    </comment>
    <comment ref="C26" authorId="0">
      <text>
        <r>
          <rPr>
            <b/>
            <sz val="8"/>
            <rFont val="Tahoma"/>
            <family val="2"/>
          </rPr>
          <t xml:space="preserve">art. 488 da CLT. Cerca de 2% do pessoal é demitido nessa situação. Logo a provisão representa: ((7/30)/12)x2 = 0,04%.
</t>
        </r>
      </text>
    </comment>
    <comment ref="C27" authorId="0">
      <text>
        <r>
          <rPr>
            <b/>
            <sz val="8"/>
            <rFont val="Tahoma"/>
            <family val="2"/>
          </rPr>
          <t>art. 9º da Lei nº 7.238/84. Estimativa de 1% de empregados. (1/12) x 1 = 0,08%</t>
        </r>
      </text>
    </comment>
    <comment ref="C28" authorId="0">
      <text>
        <r>
          <rPr>
            <b/>
            <sz val="8"/>
            <rFont val="Tahoma"/>
            <family val="2"/>
          </rPr>
          <t>A Lei Complementar nº 110, de 29 de junho de 2001, determina multa de 50%, da soma dos depósitos do FGTS, no caso de rescisão sem justa causa. Considerando que 10% dos empregados pedem contas, essa penalidade recai sobre os 90% remanescentes. Considerando o pagamento da multa para os valores depositados relativos a salários, férias e 13º salário o cálculo dessa provisão corresponde a: 0,08 x 0,5 x 0,9 x (1 + 1/11 + 1/11 + 1/3 * 1/11) = 4,36%.</t>
        </r>
      </text>
    </comment>
    <comment ref="C30" authorId="0">
      <text>
        <r>
          <rPr>
            <b/>
            <sz val="8"/>
            <rFont val="Tahoma"/>
            <family val="2"/>
          </rPr>
          <t>Grupo A X Grupo B</t>
        </r>
      </text>
    </comment>
    <comment ref="C32" authorId="0">
      <text>
        <r>
          <rPr>
            <b/>
            <sz val="8"/>
            <rFont val="Tahoma"/>
            <family val="2"/>
          </rPr>
          <t>Grupo A X (Grupo C - Multa FGTS)</t>
        </r>
      </text>
    </comment>
  </commentList>
</comments>
</file>

<file path=xl/sharedStrings.xml><?xml version="1.0" encoding="utf-8"?>
<sst xmlns="http://schemas.openxmlformats.org/spreadsheetml/2006/main" count="82" uniqueCount="82">
  <si>
    <t>Item</t>
  </si>
  <si>
    <t>ENCARGOS SOCIAIS DE SERVIÇOS TERCEIRIZADOS</t>
  </si>
  <si>
    <t>CLT</t>
  </si>
  <si>
    <t>Título</t>
  </si>
  <si>
    <t>Percentual máximo admitido</t>
  </si>
  <si>
    <t>Grupo A</t>
  </si>
  <si>
    <t xml:space="preserve">PREVIDÊNCIA SOCIAL </t>
  </si>
  <si>
    <t>SESI / SESC</t>
  </si>
  <si>
    <t>SENAI / SENAC</t>
  </si>
  <si>
    <t>INCRA</t>
  </si>
  <si>
    <t xml:space="preserve">SALÁRIO EDUCAÇÃO </t>
  </si>
  <si>
    <t xml:space="preserve">F G T S </t>
  </si>
  <si>
    <t>SEBRAE</t>
  </si>
  <si>
    <t>Grupo B</t>
  </si>
  <si>
    <t xml:space="preserve">FÉRIAS </t>
  </si>
  <si>
    <t xml:space="preserve">ABONO DE FÉRIAS </t>
  </si>
  <si>
    <t>AUXÍLIO DOENÇA</t>
  </si>
  <si>
    <t>LICENÇA PATERNIDADE</t>
  </si>
  <si>
    <t>FALTAS LEGAIS</t>
  </si>
  <si>
    <t>ACIDENTE DO TRABALHO</t>
  </si>
  <si>
    <t>Grupo C</t>
  </si>
  <si>
    <t>AVISO PRÉVIO INDENIZADO</t>
  </si>
  <si>
    <t>AVISO PRÉVIO</t>
  </si>
  <si>
    <t>INDENIZAÇÃO ADICIONAL</t>
  </si>
  <si>
    <t xml:space="preserve">MULTA DO FGTS </t>
  </si>
  <si>
    <t>Grupo D</t>
  </si>
  <si>
    <t>INCIDENCIA DO GRUPO A SOBRE O GRUPO B</t>
  </si>
  <si>
    <t>Grupo E</t>
  </si>
  <si>
    <t>INCIDENCIA DO GRUPO A SOBRE O AVISO PRÉVIO INDENIZADO</t>
  </si>
  <si>
    <t>Observações:</t>
  </si>
  <si>
    <t>Item 1</t>
  </si>
  <si>
    <t>20%, conforme art. 22, inciso I, da Lei 8.212/91.</t>
  </si>
  <si>
    <t>Item 2</t>
  </si>
  <si>
    <t xml:space="preserve">1,5%, conforme art. 30 da Lei nº 8.036/90. </t>
  </si>
  <si>
    <t>Item 3</t>
  </si>
  <si>
    <t xml:space="preserve">1%, conforme Decreto-Lei nº 2.318/86. </t>
  </si>
  <si>
    <t>Item 4</t>
  </si>
  <si>
    <t xml:space="preserve">0,20%, conforme art. 1º e 2º do Decreto-Lei nº 1.146/70. </t>
  </si>
  <si>
    <t>Item 5</t>
  </si>
  <si>
    <t>Item 6</t>
  </si>
  <si>
    <t xml:space="preserve">8%, conforme Lei Complementar 110/2001. O tributo está previsto no art. 7º, Inciso III, da Constituição Federal, tendo sido regulamentado pela Lei nº 8.030/90, art. 15.
</t>
  </si>
  <si>
    <t>Item 7</t>
  </si>
  <si>
    <t>Entre 0,5 a 6%, conforme artigo 22, inciso II, da Lei nº 8.212/91, decreto 3048/1999 e 6957/2009.</t>
  </si>
  <si>
    <t>Item 8</t>
  </si>
  <si>
    <t>0,6% conforme Lei nº 8.029/90.</t>
  </si>
  <si>
    <t>Item 9</t>
  </si>
  <si>
    <t>9,09% conforme Lei nº 4.090, de 13 de julho de 1962. Calculou-se 1/11 (um 13ro salário devido a cada 11 meses trabalhados).</t>
  </si>
  <si>
    <t>Item 10</t>
  </si>
  <si>
    <t>9,09% conforme art.129 e o inciso I, artigo 130, do Decreto-Lei nº 5.452/43 - CLT. Calculou-se um mês de férias a cada 11 meses (1/11).</t>
  </si>
  <si>
    <t>Item 11</t>
  </si>
  <si>
    <t>3,03% conforme art. 7º, inciso XVII da CF88. 1/3 das férias.</t>
  </si>
  <si>
    <t>Item 12</t>
  </si>
  <si>
    <t>Item 13</t>
  </si>
  <si>
    <t>Item 14</t>
  </si>
  <si>
    <t>0,02% conforme art. 7º, inciso XIX da CF, combinado com o art. 10, § 1º dos Atos das Disposições Constitucionais Transitórias – ADCT - , concede ao empregado o direito de ausentar-se do serviço por cinco dias quando do nascimento de filho. De acordo com o IBGE, nascem filhos de 1,5% dos trabalhadores no período de um ano. Dessa forma a provisão para este item corresponde a :((5/30)/12) x 0,015 x 100 = 0,02%.</t>
  </si>
  <si>
    <t>Item 15</t>
  </si>
  <si>
    <t>0,82% conforme arts. 473 e 83 da CLT . Considerando 2,96 por ano:  2,96 / 30 / 12 = 0,82%</t>
  </si>
  <si>
    <t>Item 16</t>
  </si>
  <si>
    <t>0,03% conforme art. 27 do Decreto nº 89.312, de 23/01/84, obriga o empregador a assumir o ônus financeiro pelo prazo de 15 dias, no caso de acidente de trabalho previsto no art. 131 da CLT. De acordo com os números mais recentes apresentados pelo Ministério da Previdência de Assistência Social, baseados em informações prestadas pelos empregadores, por meio da GFIP, 0,78% (zero vírgula setenta e oito por cento) dos empregados se acidentam no ano. Assim a provisão corresponde a: ((15/30)/12) x 0,78 = 0,03%.</t>
  </si>
  <si>
    <t>Item 17</t>
  </si>
  <si>
    <t>0,42% conforme § 1º do art. 487 da CLT. De acordo com levantamento efetuado em diversos contratos, cerca de 5% do pessoal é demitido pelo empregador, antes do término do contrato de trabalho. Cálculo ((1/12)x 5)  =0,42%</t>
  </si>
  <si>
    <t>Item 18</t>
  </si>
  <si>
    <t>0,4% conforme art. 488 da CLT. Cerca de 2% do pessoal é demitido nessa situação. Logo a provisão representa: ((7/30)/12)x2= 0,04%.</t>
  </si>
  <si>
    <t>Item 19</t>
  </si>
  <si>
    <t>0,08% conforme art. 9º da Lei nº 7.238/84. Estimativa de 1% de empregados. (1/12) x 1 = 0,08%</t>
  </si>
  <si>
    <t>Item 20</t>
  </si>
  <si>
    <t>A Lei Complementar nº 110, de 29 de junho de 2001, determina multa de 50%, da soma dos depósitos do FGTS, no caso de rescisão sem justa causa. Considerando que 10% dos empregados pedem contas, essa penalidade recai sobre os 90% remanescentes. Considerando o pagamento da multa para os valores depositados relativos a salários, férias e 13º salário o cálculo dessa provisão corresponde a: 0,08 x 0,5 x 0,9 x (1 + 1/11 + 1/11 + 1/3 * 1/11) = 4,36%.</t>
  </si>
  <si>
    <t>Item 21</t>
  </si>
  <si>
    <t>Grupo A x Grupo B</t>
  </si>
  <si>
    <t>1,66% conforme art. 131, inciso III, da CLT. Estimativa de 5,96/30/12 = 1,66%. Conforme Acórdão 1753/2008 – Plenário TCU.</t>
  </si>
  <si>
    <r>
      <t>3) Ao final da última prorrogação devem ser pagos 23,33% (7/30 x 100) da folha de pagamento a título de Aviso Prévio Trabalhado do Término do Contrato, se ocorrer o desembolso.</t>
    </r>
  </si>
  <si>
    <t xml:space="preserve">2) A tabela está calculada para RAT X FAP de 6% como valor máximo. A proposta da empresa deve contar o valor efetivamente pago. </t>
  </si>
  <si>
    <r>
      <t xml:space="preserve">R A T  X  F A P </t>
    </r>
    <r>
      <rPr>
        <vertAlign val="superscript"/>
        <sz val="10.5"/>
        <color indexed="8"/>
        <rFont val="Arial"/>
        <family val="2"/>
      </rPr>
      <t>2</t>
    </r>
  </si>
  <si>
    <r>
      <t>13</t>
    </r>
    <r>
      <rPr>
        <strike/>
        <sz val="10.5"/>
        <color indexed="8"/>
        <rFont val="Arial"/>
        <family val="2"/>
      </rPr>
      <t>º</t>
    </r>
    <r>
      <rPr>
        <sz val="10.5"/>
        <color indexed="8"/>
        <rFont val="Arial"/>
        <family val="2"/>
      </rPr>
      <t xml:space="preserve"> SALÁRIO </t>
    </r>
  </si>
  <si>
    <t xml:space="preserve">                            ANEXO IV -  Planilha Encargos Sociais</t>
  </si>
  <si>
    <t>Enquadramento do contrato de trabalho:</t>
  </si>
  <si>
    <r>
      <t xml:space="preserve">TOTAL DE RETENÇÕES  </t>
    </r>
    <r>
      <rPr>
        <b/>
        <vertAlign val="superscript"/>
        <sz val="10.5"/>
        <color indexed="8"/>
        <rFont val="Arial"/>
        <family val="2"/>
      </rPr>
      <t>3</t>
    </r>
    <r>
      <rPr>
        <b/>
        <sz val="10.5"/>
        <color indexed="8"/>
        <rFont val="Arial"/>
        <family val="2"/>
      </rPr>
      <t xml:space="preserve">
(13º Salário + Férias + Abono Férias + Incidência A em B +  Multa FGTS)</t>
    </r>
  </si>
  <si>
    <t>TOTAL DOS ENCARGOS 
(Grupos A+B+C+D+E)</t>
  </si>
  <si>
    <r>
      <t xml:space="preserve">Regime de tributação: </t>
    </r>
    <r>
      <rPr>
        <b/>
        <vertAlign val="superscript"/>
        <sz val="10.5"/>
        <color indexed="8"/>
        <rFont val="Arial"/>
        <family val="2"/>
      </rPr>
      <t>1</t>
    </r>
  </si>
  <si>
    <r>
      <t>1) Neste quadro deve ser informado o regime de tributação ao qual está submetida a empresa proponente: Simples; Lucro Real; ou Lucro Presumido. Apenas empresas de terceirização de Limpeza, Conservação ou Vigilância, conforme Anexo IV da LCP 1</t>
    </r>
    <r>
      <rPr>
        <sz val="9"/>
        <rFont val="Arial"/>
        <family val="2"/>
      </rPr>
      <t>23/2006, podem ser enquadradas no Simples. Conforme entendimento da Receita Federal (solução de consulta interna nº 8 / 2010), deve-se pagar o FAP X SAT nas empresas enquadradas no Anexo IV do Simples.</t>
    </r>
  </si>
  <si>
    <t>2,5%, conforme art. 15, da Lei nº 9.424/96; do art. 2º do Decreto nº 3.142/99; e art. 212, § 5º da CF. Não é devido por empresa optante pelo Simples.</t>
  </si>
  <si>
    <t>Grupo A x Item 16</t>
  </si>
</sst>
</file>

<file path=xl/styles.xml><?xml version="1.0" encoding="utf-8"?>
<styleSheet xmlns="http://schemas.openxmlformats.org/spreadsheetml/2006/main">
  <numFmts count="9">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_([$R$ -416]* #,##0.00_);_([$R$ -416]* \(#,##0.00\);_([$R$ -416]* &quot;-&quot;??_);_(@_)"/>
  </numFmts>
  <fonts count="32">
    <font>
      <sz val="11"/>
      <color indexed="8"/>
      <name val="Calibri"/>
      <family val="2"/>
    </font>
    <font>
      <sz val="10"/>
      <name val="Arial"/>
      <family val="2"/>
    </font>
    <font>
      <sz val="9"/>
      <name val="Arial"/>
      <family val="2"/>
    </font>
    <font>
      <b/>
      <sz val="11"/>
      <color indexed="8"/>
      <name val="Calibri"/>
      <family val="2"/>
    </font>
    <font>
      <b/>
      <sz val="12"/>
      <color indexed="8"/>
      <name val="Times New Roman"/>
      <family val="1"/>
    </font>
    <font>
      <b/>
      <sz val="8"/>
      <name val="Tahoma"/>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Calibri"/>
      <family val="2"/>
    </font>
    <font>
      <sz val="9"/>
      <color indexed="8"/>
      <name val="Arial"/>
      <family val="2"/>
    </font>
    <font>
      <i/>
      <sz val="9"/>
      <color indexed="8"/>
      <name val="Arial"/>
      <family val="2"/>
    </font>
    <font>
      <b/>
      <sz val="10.5"/>
      <color indexed="8"/>
      <name val="Arial"/>
      <family val="2"/>
    </font>
    <font>
      <sz val="10.5"/>
      <color indexed="8"/>
      <name val="Arial"/>
      <family val="2"/>
    </font>
    <font>
      <vertAlign val="superscript"/>
      <sz val="10.5"/>
      <color indexed="8"/>
      <name val="Arial"/>
      <family val="2"/>
    </font>
    <font>
      <strike/>
      <sz val="10.5"/>
      <color indexed="8"/>
      <name val="Arial"/>
      <family val="2"/>
    </font>
    <font>
      <b/>
      <vertAlign val="superscript"/>
      <sz val="10.5"/>
      <color indexed="8"/>
      <name val="Arial"/>
      <family val="2"/>
    </font>
    <font>
      <b/>
      <sz val="14"/>
      <color indexed="8"/>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medium"/>
      <top style="medium"/>
      <bottom style="medium"/>
    </border>
    <border>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style="thin"/>
      <bottom>
        <color indexed="63"/>
      </bottom>
    </border>
    <border>
      <left style="thin"/>
      <right>
        <color indexed="63"/>
      </right>
      <top style="medium"/>
      <bottom style="thin"/>
    </border>
    <border>
      <left style="thin"/>
      <right>
        <color indexed="63"/>
      </right>
      <top style="thin"/>
      <bottom style="medium"/>
    </border>
    <border>
      <left style="medium"/>
      <right>
        <color indexed="63"/>
      </right>
      <top>
        <color indexed="63"/>
      </top>
      <bottom>
        <color indexed="63"/>
      </bottom>
    </border>
    <border>
      <left style="medium"/>
      <right/>
      <top style="medium"/>
      <bottom style="medium"/>
    </border>
    <border>
      <left style="medium"/>
      <right/>
      <top>
        <color indexed="63"/>
      </top>
      <bottom>
        <color indexed="63"/>
      </bottom>
    </border>
    <border>
      <left/>
      <right style="medium">
        <color indexed="8"/>
      </right>
      <top>
        <color indexed="63"/>
      </top>
      <bottom>
        <color indexed="63"/>
      </botto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1" fillId="4" borderId="0" applyNumberFormat="0" applyBorder="0" applyAlignment="0" applyProtection="0"/>
    <xf numFmtId="0" fontId="16" fillId="16" borderId="1" applyNumberFormat="0" applyAlignment="0" applyProtection="0"/>
    <xf numFmtId="0" fontId="18" fillId="17" borderId="2" applyNumberFormat="0" applyAlignment="0" applyProtection="0"/>
    <xf numFmtId="0" fontId="17" fillId="0" borderId="3" applyNumberFormat="0" applyFill="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4" fillId="7" borderId="1" applyNumberFormat="0" applyAlignment="0" applyProtection="0"/>
    <xf numFmtId="0" fontId="12"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2" borderId="0" applyNumberFormat="0" applyBorder="0" applyAlignment="0" applyProtection="0"/>
    <xf numFmtId="0" fontId="1" fillId="0" borderId="0">
      <alignment/>
      <protection/>
    </xf>
    <xf numFmtId="0" fontId="0" fillId="23" borderId="4" applyNumberFormat="0" applyFont="0" applyAlignment="0" applyProtection="0"/>
    <xf numFmtId="9" fontId="0" fillId="0" borderId="0" applyFont="0" applyFill="0" applyBorder="0" applyAlignment="0" applyProtection="0"/>
    <xf numFmtId="0" fontId="15" fillId="16"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3" fillId="0" borderId="9" applyNumberFormat="0" applyFill="0" applyAlignment="0" applyProtection="0"/>
  </cellStyleXfs>
  <cellXfs count="52">
    <xf numFmtId="0" fontId="0" fillId="0" borderId="0" xfId="0" applyAlignment="1">
      <alignment/>
    </xf>
    <xf numFmtId="2" fontId="0" fillId="0" borderId="0" xfId="0" applyNumberFormat="1" applyAlignment="1">
      <alignment/>
    </xf>
    <xf numFmtId="0" fontId="0" fillId="0" borderId="0" xfId="0" applyAlignment="1">
      <alignment wrapText="1"/>
    </xf>
    <xf numFmtId="0" fontId="0" fillId="0" borderId="0" xfId="0" applyAlignment="1">
      <alignment horizontal="left" vertical="top" wrapText="1"/>
    </xf>
    <xf numFmtId="0" fontId="23" fillId="0" borderId="0" xfId="0" applyFont="1" applyAlignment="1">
      <alignment vertical="center"/>
    </xf>
    <xf numFmtId="2" fontId="23" fillId="0" borderId="0" xfId="0" applyNumberFormat="1" applyFont="1" applyAlignment="1">
      <alignment vertical="center"/>
    </xf>
    <xf numFmtId="0" fontId="24" fillId="0" borderId="0" xfId="0" applyFont="1" applyAlignment="1">
      <alignment horizontal="left" vertical="top" wrapText="1"/>
    </xf>
    <xf numFmtId="0" fontId="23" fillId="0" borderId="0" xfId="0" applyFont="1" applyAlignment="1">
      <alignment/>
    </xf>
    <xf numFmtId="0" fontId="30" fillId="0" borderId="0" xfId="0" applyFont="1" applyAlignment="1">
      <alignment/>
    </xf>
    <xf numFmtId="2" fontId="25" fillId="16" borderId="10" xfId="0" applyNumberFormat="1" applyFont="1" applyFill="1" applyBorder="1" applyAlignment="1">
      <alignment horizontal="center" vertical="center" wrapText="1"/>
    </xf>
    <xf numFmtId="0" fontId="26" fillId="0" borderId="0" xfId="0" applyFont="1" applyBorder="1" applyAlignment="1">
      <alignment horizontal="center" vertical="center"/>
    </xf>
    <xf numFmtId="2" fontId="26" fillId="24" borderId="0" xfId="0" applyNumberFormat="1" applyFont="1" applyFill="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justify" vertical="center"/>
    </xf>
    <xf numFmtId="2" fontId="26" fillId="24" borderId="13" xfId="0" applyNumberFormat="1" applyFont="1" applyFill="1" applyBorder="1" applyAlignment="1">
      <alignment horizontal="center" vertical="center"/>
    </xf>
    <xf numFmtId="2" fontId="25" fillId="16" borderId="14" xfId="0" applyNumberFormat="1" applyFont="1" applyFill="1" applyBorder="1" applyAlignment="1">
      <alignment horizontal="center" vertical="center"/>
    </xf>
    <xf numFmtId="2" fontId="25" fillId="16" borderId="15" xfId="0" applyNumberFormat="1" applyFont="1" applyFill="1" applyBorder="1" applyAlignment="1">
      <alignment horizontal="center" vertical="center"/>
    </xf>
    <xf numFmtId="0" fontId="26" fillId="0" borderId="0" xfId="0" applyFont="1" applyBorder="1" applyAlignment="1">
      <alignment vertical="center"/>
    </xf>
    <xf numFmtId="0" fontId="26" fillId="0" borderId="16" xfId="0" applyFont="1" applyBorder="1" applyAlignment="1">
      <alignment horizontal="center" vertical="center"/>
    </xf>
    <xf numFmtId="0" fontId="26" fillId="0" borderId="17" xfId="0" applyFont="1" applyBorder="1" applyAlignment="1">
      <alignment horizontal="justify" vertical="center"/>
    </xf>
    <xf numFmtId="2" fontId="26" fillId="16" borderId="18" xfId="0" applyNumberFormat="1" applyFont="1" applyFill="1" applyBorder="1" applyAlignment="1">
      <alignment horizontal="center" vertical="center"/>
    </xf>
    <xf numFmtId="0" fontId="26" fillId="0" borderId="19" xfId="0" applyFont="1" applyBorder="1" applyAlignment="1">
      <alignment horizontal="center" vertical="center"/>
    </xf>
    <xf numFmtId="0" fontId="26" fillId="0" borderId="20" xfId="0" applyFont="1" applyBorder="1" applyAlignment="1">
      <alignment horizontal="justify" vertical="center"/>
    </xf>
    <xf numFmtId="2" fontId="26" fillId="24" borderId="21" xfId="0" applyNumberFormat="1" applyFont="1" applyFill="1" applyBorder="1" applyAlignment="1">
      <alignment horizontal="center" vertical="center"/>
    </xf>
    <xf numFmtId="2" fontId="26" fillId="16" borderId="21" xfId="0" applyNumberFormat="1" applyFont="1" applyFill="1" applyBorder="1" applyAlignment="1">
      <alignment horizontal="center" vertical="center"/>
    </xf>
    <xf numFmtId="0" fontId="26" fillId="16" borderId="20" xfId="0" applyFont="1" applyFill="1" applyBorder="1" applyAlignment="1">
      <alignment horizontal="justify" vertical="center"/>
    </xf>
    <xf numFmtId="2" fontId="26" fillId="24" borderId="18" xfId="0" applyNumberFormat="1" applyFont="1" applyFill="1" applyBorder="1" applyAlignment="1">
      <alignment horizontal="center" vertical="center"/>
    </xf>
    <xf numFmtId="0" fontId="26" fillId="0" borderId="20" xfId="0" applyFont="1" applyBorder="1" applyAlignment="1">
      <alignment vertical="center"/>
    </xf>
    <xf numFmtId="0" fontId="26" fillId="0" borderId="17" xfId="0" applyFont="1" applyBorder="1" applyAlignment="1">
      <alignment vertical="center"/>
    </xf>
    <xf numFmtId="2" fontId="25" fillId="16" borderId="15" xfId="0" applyNumberFormat="1" applyFont="1" applyFill="1" applyBorder="1" applyAlignment="1">
      <alignment horizontal="center" vertical="center" wrapText="1"/>
    </xf>
    <xf numFmtId="2" fontId="26" fillId="16" borderId="14" xfId="0" applyNumberFormat="1" applyFont="1" applyFill="1" applyBorder="1" applyAlignment="1">
      <alignment horizontal="center" vertical="center"/>
    </xf>
    <xf numFmtId="0" fontId="26" fillId="0" borderId="22" xfId="0" applyFont="1" applyBorder="1" applyAlignment="1">
      <alignment horizontal="center" vertical="center"/>
    </xf>
    <xf numFmtId="0" fontId="26" fillId="0" borderId="23" xfId="0" applyFont="1" applyBorder="1" applyAlignment="1">
      <alignment vertical="center"/>
    </xf>
    <xf numFmtId="2" fontId="26" fillId="16" borderId="24" xfId="0" applyNumberFormat="1" applyFont="1" applyFill="1" applyBorder="1" applyAlignment="1">
      <alignment horizontal="center" vertical="center"/>
    </xf>
    <xf numFmtId="0" fontId="25" fillId="0" borderId="25" xfId="0" applyFont="1" applyBorder="1" applyAlignment="1">
      <alignment horizontal="center" vertical="center"/>
    </xf>
    <xf numFmtId="0" fontId="25" fillId="24" borderId="17" xfId="0" applyFont="1" applyFill="1" applyBorder="1" applyAlignment="1">
      <alignment horizontal="center" vertical="center"/>
    </xf>
    <xf numFmtId="0" fontId="25" fillId="24" borderId="26" xfId="0" applyFont="1" applyFill="1" applyBorder="1" applyAlignment="1">
      <alignment horizontal="center" vertical="center" wrapText="1"/>
    </xf>
    <xf numFmtId="0" fontId="25" fillId="0" borderId="27" xfId="0" applyFont="1" applyBorder="1" applyAlignment="1">
      <alignment horizontal="left" vertical="center"/>
    </xf>
    <xf numFmtId="0" fontId="25" fillId="0" borderId="28" xfId="0" applyFont="1" applyFill="1" applyBorder="1" applyAlignment="1">
      <alignment horizontal="justify" vertical="center"/>
    </xf>
    <xf numFmtId="0" fontId="25" fillId="0" borderId="29" xfId="0" applyFont="1" applyBorder="1" applyAlignment="1">
      <alignment horizontal="left" vertical="center"/>
    </xf>
    <xf numFmtId="0" fontId="25" fillId="16" borderId="30" xfId="0" applyFont="1" applyFill="1" applyBorder="1" applyAlignment="1">
      <alignment horizontal="center" vertical="center"/>
    </xf>
    <xf numFmtId="0" fontId="25" fillId="16" borderId="14" xfId="0" applyFont="1" applyFill="1" applyBorder="1" applyAlignment="1">
      <alignment horizontal="center" vertical="center"/>
    </xf>
    <xf numFmtId="0" fontId="25" fillId="16" borderId="31" xfId="0" applyFont="1" applyFill="1" applyBorder="1" applyAlignment="1">
      <alignment horizontal="left" vertical="center" wrapText="1"/>
    </xf>
    <xf numFmtId="0" fontId="25" fillId="16" borderId="32" xfId="0" applyFont="1" applyFill="1" applyBorder="1" applyAlignment="1">
      <alignment horizontal="left" vertical="center"/>
    </xf>
    <xf numFmtId="0" fontId="25" fillId="16" borderId="10" xfId="0" applyFont="1" applyFill="1" applyBorder="1" applyAlignment="1">
      <alignment horizontal="left" vertical="center" wrapText="1"/>
    </xf>
    <xf numFmtId="0" fontId="23" fillId="0" borderId="0" xfId="0" applyFont="1" applyAlignment="1">
      <alignment horizontal="left" vertical="top" wrapText="1"/>
    </xf>
    <xf numFmtId="0" fontId="4" fillId="16" borderId="30" xfId="0" applyFont="1" applyFill="1" applyBorder="1" applyAlignment="1">
      <alignment horizontal="center" vertical="center" wrapText="1"/>
    </xf>
    <xf numFmtId="0" fontId="4" fillId="16" borderId="33" xfId="0" applyFont="1" applyFill="1" applyBorder="1" applyAlignment="1">
      <alignment horizontal="center" vertical="center" wrapText="1"/>
    </xf>
    <xf numFmtId="0" fontId="4" fillId="16" borderId="14" xfId="0" applyFont="1" applyFill="1" applyBorder="1" applyAlignment="1">
      <alignment horizontal="center" vertical="center" wrapText="1"/>
    </xf>
    <xf numFmtId="0" fontId="25" fillId="16" borderId="31" xfId="0" applyFont="1" applyFill="1" applyBorder="1" applyAlignment="1">
      <alignment horizontal="center" vertical="center"/>
    </xf>
    <xf numFmtId="0" fontId="25" fillId="16" borderId="15" xfId="0" applyFont="1" applyFill="1" applyBorder="1" applyAlignment="1">
      <alignment horizontal="center" vertical="center"/>
    </xf>
    <xf numFmtId="0" fontId="23" fillId="0" borderId="10" xfId="0" applyFont="1" applyBorder="1" applyAlignment="1">
      <alignment horizontal="left"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ta" xfId="49"/>
    <cellStyle name="Percent" xfId="50"/>
    <cellStyle name="Saída" xfId="51"/>
    <cellStyle name="Comma" xfId="52"/>
    <cellStyle name="Comma [0]" xfId="53"/>
    <cellStyle name="Separador de milhares 2"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9"/>
  <sheetViews>
    <sheetView tabSelected="1" view="pageBreakPreview" zoomScale="150" zoomScaleSheetLayoutView="150" zoomScalePageLayoutView="0" workbookViewId="0" topLeftCell="A13">
      <selection activeCell="B57" sqref="B57:C57"/>
    </sheetView>
  </sheetViews>
  <sheetFormatPr defaultColWidth="9.140625" defaultRowHeight="15"/>
  <cols>
    <col min="1" max="1" width="7.421875" style="0" customWidth="1"/>
    <col min="2" max="2" width="66.00390625" style="0" customWidth="1"/>
    <col min="3" max="3" width="30.7109375" style="0" customWidth="1"/>
    <col min="4" max="4" width="21.00390625" style="0" customWidth="1"/>
  </cols>
  <sheetData>
    <row r="1" ht="18.75">
      <c r="B1" s="8" t="s">
        <v>74</v>
      </c>
    </row>
    <row r="2" ht="15.75" thickBot="1"/>
    <row r="3" spans="1:3" ht="16.5" thickBot="1">
      <c r="A3" s="46" t="s">
        <v>1</v>
      </c>
      <c r="B3" s="47"/>
      <c r="C3" s="48"/>
    </row>
    <row r="4" spans="1:3" ht="15">
      <c r="A4" s="39"/>
      <c r="B4" s="37" t="s">
        <v>75</v>
      </c>
      <c r="C4" s="35" t="s">
        <v>2</v>
      </c>
    </row>
    <row r="5" spans="1:3" ht="16.5" thickBot="1">
      <c r="A5" s="39"/>
      <c r="B5" s="38" t="s">
        <v>78</v>
      </c>
      <c r="C5" s="36"/>
    </row>
    <row r="6" spans="1:3" ht="15.75" thickBot="1">
      <c r="A6" s="34" t="s">
        <v>0</v>
      </c>
      <c r="B6" s="34" t="s">
        <v>3</v>
      </c>
      <c r="C6" s="34" t="s">
        <v>4</v>
      </c>
    </row>
    <row r="7" spans="1:3" ht="15.75" thickBot="1">
      <c r="A7" s="40" t="s">
        <v>5</v>
      </c>
      <c r="B7" s="41"/>
      <c r="C7" s="15">
        <f>SUM(C8:C15)</f>
        <v>28</v>
      </c>
    </row>
    <row r="8" spans="1:3" ht="15">
      <c r="A8" s="18">
        <v>1</v>
      </c>
      <c r="B8" s="19" t="s">
        <v>6</v>
      </c>
      <c r="C8" s="20">
        <v>20</v>
      </c>
    </row>
    <row r="9" spans="1:3" ht="15">
      <c r="A9" s="21">
        <v>2</v>
      </c>
      <c r="B9" s="22" t="s">
        <v>7</v>
      </c>
      <c r="C9" s="23"/>
    </row>
    <row r="10" spans="1:3" ht="15">
      <c r="A10" s="21">
        <v>3</v>
      </c>
      <c r="B10" s="22" t="s">
        <v>8</v>
      </c>
      <c r="C10" s="23"/>
    </row>
    <row r="11" spans="1:3" ht="15">
      <c r="A11" s="21">
        <v>4</v>
      </c>
      <c r="B11" s="22" t="s">
        <v>9</v>
      </c>
      <c r="C11" s="23"/>
    </row>
    <row r="12" spans="1:3" ht="15">
      <c r="A12" s="21">
        <v>5</v>
      </c>
      <c r="B12" s="22" t="s">
        <v>10</v>
      </c>
      <c r="C12" s="23"/>
    </row>
    <row r="13" spans="1:3" ht="15">
      <c r="A13" s="21">
        <v>6</v>
      </c>
      <c r="B13" s="22" t="s">
        <v>11</v>
      </c>
      <c r="C13" s="24">
        <v>8</v>
      </c>
    </row>
    <row r="14" spans="1:3" ht="15.75">
      <c r="A14" s="21">
        <v>7</v>
      </c>
      <c r="B14" s="25" t="s">
        <v>72</v>
      </c>
      <c r="C14" s="23"/>
    </row>
    <row r="15" spans="1:3" ht="15.75" thickBot="1">
      <c r="A15" s="12">
        <v>8</v>
      </c>
      <c r="B15" s="13" t="s">
        <v>12</v>
      </c>
      <c r="C15" s="14"/>
    </row>
    <row r="16" spans="1:3" ht="15.75" thickBot="1">
      <c r="A16" s="49" t="s">
        <v>13</v>
      </c>
      <c r="B16" s="50"/>
      <c r="C16" s="16">
        <f>SUM(C17:C23)</f>
        <v>0</v>
      </c>
    </row>
    <row r="17" spans="1:3" ht="15">
      <c r="A17" s="18">
        <v>9</v>
      </c>
      <c r="B17" s="19" t="s">
        <v>73</v>
      </c>
      <c r="C17" s="26"/>
    </row>
    <row r="18" spans="1:3" ht="15">
      <c r="A18" s="21">
        <v>10</v>
      </c>
      <c r="B18" s="22" t="s">
        <v>14</v>
      </c>
      <c r="C18" s="23"/>
    </row>
    <row r="19" spans="1:5" ht="15">
      <c r="A19" s="21">
        <v>11</v>
      </c>
      <c r="B19" s="22" t="s">
        <v>15</v>
      </c>
      <c r="C19" s="23"/>
      <c r="E19" s="1"/>
    </row>
    <row r="20" spans="1:3" ht="15">
      <c r="A20" s="21">
        <v>12</v>
      </c>
      <c r="B20" s="22" t="s">
        <v>16</v>
      </c>
      <c r="C20" s="23"/>
    </row>
    <row r="21" spans="1:3" ht="15">
      <c r="A21" s="21">
        <v>13</v>
      </c>
      <c r="B21" s="27" t="s">
        <v>17</v>
      </c>
      <c r="C21" s="23"/>
    </row>
    <row r="22" spans="1:3" ht="15">
      <c r="A22" s="21">
        <v>14</v>
      </c>
      <c r="B22" s="22" t="s">
        <v>18</v>
      </c>
      <c r="C22" s="23"/>
    </row>
    <row r="23" spans="1:3" ht="15.75" thickBot="1">
      <c r="A23" s="12">
        <v>15</v>
      </c>
      <c r="B23" s="13" t="s">
        <v>19</v>
      </c>
      <c r="C23" s="14"/>
    </row>
    <row r="24" spans="1:3" ht="15.75" thickBot="1">
      <c r="A24" s="49" t="s">
        <v>20</v>
      </c>
      <c r="B24" s="50"/>
      <c r="C24" s="16">
        <f>SUM(C25:C28)</f>
        <v>0</v>
      </c>
    </row>
    <row r="25" spans="1:3" ht="15">
      <c r="A25" s="18">
        <v>16</v>
      </c>
      <c r="B25" s="28" t="s">
        <v>21</v>
      </c>
      <c r="C25" s="26"/>
    </row>
    <row r="26" spans="1:3" ht="15">
      <c r="A26" s="21">
        <v>17</v>
      </c>
      <c r="B26" s="27" t="s">
        <v>22</v>
      </c>
      <c r="C26" s="23"/>
    </row>
    <row r="27" spans="1:3" ht="15">
      <c r="A27" s="21">
        <v>18</v>
      </c>
      <c r="B27" s="22" t="s">
        <v>23</v>
      </c>
      <c r="C27" s="23"/>
    </row>
    <row r="28" spans="1:3" ht="15.75" thickBot="1">
      <c r="A28" s="12">
        <v>19</v>
      </c>
      <c r="B28" s="13" t="s">
        <v>24</v>
      </c>
      <c r="C28" s="14"/>
    </row>
    <row r="29" spans="1:3" ht="15.75" thickBot="1">
      <c r="A29" s="40" t="s">
        <v>25</v>
      </c>
      <c r="B29" s="41"/>
      <c r="C29" s="15">
        <f>SUM(C30)</f>
        <v>0</v>
      </c>
    </row>
    <row r="30" spans="1:3" ht="15.75" thickBot="1">
      <c r="A30" s="10">
        <v>20</v>
      </c>
      <c r="B30" s="17" t="s">
        <v>26</v>
      </c>
      <c r="C30" s="11"/>
    </row>
    <row r="31" spans="1:3" ht="15.75" thickBot="1">
      <c r="A31" s="40" t="s">
        <v>27</v>
      </c>
      <c r="B31" s="41"/>
      <c r="C31" s="30">
        <f>C32</f>
        <v>0</v>
      </c>
    </row>
    <row r="32" spans="1:3" ht="22.5" customHeight="1" thickBot="1">
      <c r="A32" s="31">
        <v>21</v>
      </c>
      <c r="B32" s="32" t="s">
        <v>28</v>
      </c>
      <c r="C32" s="33">
        <f>ROUND(C7/100*(SUM(C25:C27)),2)</f>
        <v>0</v>
      </c>
    </row>
    <row r="33" spans="1:3" ht="38.25" customHeight="1">
      <c r="A33" s="42" t="s">
        <v>77</v>
      </c>
      <c r="B33" s="43"/>
      <c r="C33" s="29">
        <f>C7+C16+C24+C29+C31</f>
        <v>28</v>
      </c>
    </row>
    <row r="34" spans="1:3" ht="41.25" customHeight="1">
      <c r="A34" s="44" t="s">
        <v>76</v>
      </c>
      <c r="B34" s="44"/>
      <c r="C34" s="9">
        <f>C17+C18+C19+SUM(C17:C19)*(C7/100)+C28</f>
        <v>0</v>
      </c>
    </row>
    <row r="35" spans="1:3" ht="18.75" customHeight="1">
      <c r="A35" s="7" t="s">
        <v>29</v>
      </c>
      <c r="B35" s="4"/>
      <c r="C35" s="5"/>
    </row>
    <row r="36" spans="1:3" s="2" customFormat="1" ht="53.25" customHeight="1">
      <c r="A36" s="51" t="s">
        <v>79</v>
      </c>
      <c r="B36" s="51"/>
      <c r="C36" s="51"/>
    </row>
    <row r="37" spans="1:3" s="2" customFormat="1" ht="15" customHeight="1">
      <c r="A37" s="51" t="s">
        <v>71</v>
      </c>
      <c r="B37" s="51"/>
      <c r="C37" s="51"/>
    </row>
    <row r="38" spans="1:3" s="2" customFormat="1" ht="26.25" customHeight="1">
      <c r="A38" s="51" t="s">
        <v>70</v>
      </c>
      <c r="B38" s="51"/>
      <c r="C38" s="51"/>
    </row>
    <row r="39" spans="1:3" s="3" customFormat="1" ht="15">
      <c r="A39" s="6" t="s">
        <v>30</v>
      </c>
      <c r="B39" s="45" t="s">
        <v>31</v>
      </c>
      <c r="C39" s="45"/>
    </row>
    <row r="40" spans="1:3" s="3" customFormat="1" ht="15">
      <c r="A40" s="6" t="s">
        <v>32</v>
      </c>
      <c r="B40" s="45" t="s">
        <v>33</v>
      </c>
      <c r="C40" s="45"/>
    </row>
    <row r="41" spans="1:3" s="3" customFormat="1" ht="15">
      <c r="A41" s="6" t="s">
        <v>34</v>
      </c>
      <c r="B41" s="45" t="s">
        <v>35</v>
      </c>
      <c r="C41" s="45"/>
    </row>
    <row r="42" spans="1:3" s="3" customFormat="1" ht="15">
      <c r="A42" s="6" t="s">
        <v>36</v>
      </c>
      <c r="B42" s="45" t="s">
        <v>37</v>
      </c>
      <c r="C42" s="45"/>
    </row>
    <row r="43" spans="1:3" s="3" customFormat="1" ht="27" customHeight="1">
      <c r="A43" s="6" t="s">
        <v>38</v>
      </c>
      <c r="B43" s="45" t="s">
        <v>80</v>
      </c>
      <c r="C43" s="45"/>
    </row>
    <row r="44" spans="1:3" s="3" customFormat="1" ht="26.25" customHeight="1">
      <c r="A44" s="6" t="s">
        <v>39</v>
      </c>
      <c r="B44" s="45" t="s">
        <v>40</v>
      </c>
      <c r="C44" s="45"/>
    </row>
    <row r="45" spans="1:3" s="3" customFormat="1" ht="15">
      <c r="A45" s="6" t="s">
        <v>41</v>
      </c>
      <c r="B45" s="45" t="s">
        <v>42</v>
      </c>
      <c r="C45" s="45"/>
    </row>
    <row r="46" spans="1:3" s="3" customFormat="1" ht="15">
      <c r="A46" s="6" t="s">
        <v>43</v>
      </c>
      <c r="B46" s="45" t="s">
        <v>44</v>
      </c>
      <c r="C46" s="45"/>
    </row>
    <row r="47" spans="1:3" s="3" customFormat="1" ht="26.25" customHeight="1">
      <c r="A47" s="6" t="s">
        <v>45</v>
      </c>
      <c r="B47" s="45" t="s">
        <v>46</v>
      </c>
      <c r="C47" s="45"/>
    </row>
    <row r="48" spans="1:3" s="3" customFormat="1" ht="26.25" customHeight="1">
      <c r="A48" s="6" t="s">
        <v>47</v>
      </c>
      <c r="B48" s="45" t="s">
        <v>48</v>
      </c>
      <c r="C48" s="45"/>
    </row>
    <row r="49" spans="1:3" s="3" customFormat="1" ht="15">
      <c r="A49" s="6" t="s">
        <v>49</v>
      </c>
      <c r="B49" s="45" t="s">
        <v>50</v>
      </c>
      <c r="C49" s="45"/>
    </row>
    <row r="50" spans="1:3" s="3" customFormat="1" ht="16.5" customHeight="1">
      <c r="A50" s="6" t="s">
        <v>51</v>
      </c>
      <c r="B50" s="45" t="s">
        <v>69</v>
      </c>
      <c r="C50" s="45"/>
    </row>
    <row r="51" spans="1:3" s="3" customFormat="1" ht="50.25" customHeight="1">
      <c r="A51" s="6" t="s">
        <v>52</v>
      </c>
      <c r="B51" s="45" t="s">
        <v>54</v>
      </c>
      <c r="C51" s="45"/>
    </row>
    <row r="52" spans="1:3" s="3" customFormat="1" ht="17.25" customHeight="1">
      <c r="A52" s="6" t="s">
        <v>53</v>
      </c>
      <c r="B52" s="45" t="s">
        <v>56</v>
      </c>
      <c r="C52" s="45"/>
    </row>
    <row r="53" spans="1:3" s="3" customFormat="1" ht="63.75" customHeight="1">
      <c r="A53" s="6" t="s">
        <v>55</v>
      </c>
      <c r="B53" s="45" t="s">
        <v>58</v>
      </c>
      <c r="C53" s="45"/>
    </row>
    <row r="54" spans="1:3" s="3" customFormat="1" ht="27.75" customHeight="1">
      <c r="A54" s="6" t="s">
        <v>57</v>
      </c>
      <c r="B54" s="45" t="s">
        <v>60</v>
      </c>
      <c r="C54" s="45"/>
    </row>
    <row r="55" spans="1:3" s="3" customFormat="1" ht="25.5" customHeight="1">
      <c r="A55" s="6" t="s">
        <v>59</v>
      </c>
      <c r="B55" s="45" t="s">
        <v>62</v>
      </c>
      <c r="C55" s="45"/>
    </row>
    <row r="56" spans="1:3" s="3" customFormat="1" ht="14.25" customHeight="1">
      <c r="A56" s="6" t="s">
        <v>61</v>
      </c>
      <c r="B56" s="45" t="s">
        <v>64</v>
      </c>
      <c r="C56" s="45"/>
    </row>
    <row r="57" spans="1:3" s="3" customFormat="1" ht="53.25" customHeight="1">
      <c r="A57" s="6" t="s">
        <v>63</v>
      </c>
      <c r="B57" s="45" t="s">
        <v>66</v>
      </c>
      <c r="C57" s="45"/>
    </row>
    <row r="58" spans="1:3" s="3" customFormat="1" ht="16.5" customHeight="1">
      <c r="A58" s="6" t="s">
        <v>65</v>
      </c>
      <c r="B58" s="45" t="s">
        <v>68</v>
      </c>
      <c r="C58" s="45"/>
    </row>
    <row r="59" spans="1:3" s="3" customFormat="1" ht="15">
      <c r="A59" s="6" t="s">
        <v>67</v>
      </c>
      <c r="B59" s="45" t="s">
        <v>81</v>
      </c>
      <c r="C59" s="45"/>
    </row>
  </sheetData>
  <sheetProtection/>
  <mergeCells count="33">
    <mergeCell ref="B58:C58"/>
    <mergeCell ref="B56:C56"/>
    <mergeCell ref="B57:C57"/>
    <mergeCell ref="B59:C59"/>
    <mergeCell ref="B44:C44"/>
    <mergeCell ref="B48:C48"/>
    <mergeCell ref="B49:C49"/>
    <mergeCell ref="B50:C50"/>
    <mergeCell ref="B51:C51"/>
    <mergeCell ref="B52:C52"/>
    <mergeCell ref="B47:C47"/>
    <mergeCell ref="B39:C39"/>
    <mergeCell ref="B40:C40"/>
    <mergeCell ref="B41:C41"/>
    <mergeCell ref="B42:C42"/>
    <mergeCell ref="A3:C3"/>
    <mergeCell ref="A7:B7"/>
    <mergeCell ref="A16:B16"/>
    <mergeCell ref="A24:B24"/>
    <mergeCell ref="A34:B34"/>
    <mergeCell ref="B53:C53"/>
    <mergeCell ref="B54:C54"/>
    <mergeCell ref="B55:C55"/>
    <mergeCell ref="A36:C36"/>
    <mergeCell ref="A37:C37"/>
    <mergeCell ref="A38:C38"/>
    <mergeCell ref="B43:C43"/>
    <mergeCell ref="B45:C45"/>
    <mergeCell ref="B46:C46"/>
    <mergeCell ref="A4:A5"/>
    <mergeCell ref="A29:B29"/>
    <mergeCell ref="A31:B31"/>
    <mergeCell ref="A33:B33"/>
  </mergeCells>
  <printOptions/>
  <pageMargins left="1.15" right="0.21" top="0.787401575" bottom="0.787401575" header="0.31496062" footer="0.31496062"/>
  <pageSetup horizontalDpi="600" verticalDpi="60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Tribunal Superior Eleitoral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dc:creator>
  <cp:keywords/>
  <dc:description/>
  <cp:lastModifiedBy>teste2</cp:lastModifiedBy>
  <cp:lastPrinted>2012-07-19T18:17:12Z</cp:lastPrinted>
  <dcterms:created xsi:type="dcterms:W3CDTF">2010-03-26T16:58:15Z</dcterms:created>
  <dcterms:modified xsi:type="dcterms:W3CDTF">2011-08-30T22:45:18Z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