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05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<sst xmlns="http://schemas.openxmlformats.org/spreadsheetml/2006/main" count="62" uniqueCount="52">
  <si>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Item</t>
  </si>
  <si>
    <t>Quant</t>
  </si>
  <si>
    <t>EMPRESA 1</t>
  </si>
  <si>
    <t>EMPRESA 2</t>
  </si>
  <si>
    <t>EMPRESA 3</t>
  </si>
  <si>
    <t>CUSTO MÉDIO</t>
  </si>
  <si>
    <t>V. Unit. (R$)</t>
  </si>
  <si>
    <t>V.Total (R$)</t>
  </si>
  <si>
    <t>Unitário (R$)</t>
  </si>
  <si>
    <t>Total (R$)</t>
  </si>
  <si>
    <t>TOTAL</t>
  </si>
  <si>
    <t>EMPRESA 4</t>
  </si>
  <si>
    <t>EMPRESA 5</t>
  </si>
  <si>
    <t>EMPRESA 6</t>
  </si>
  <si>
    <t>EMPRESA 7</t>
  </si>
  <si>
    <t>Empresa 7:orçamento encaminhado em 21/11/2006.</t>
  </si>
  <si>
    <t>PLANILHA DE CUSTOS</t>
  </si>
  <si>
    <t>Empresa 2: orçamento encaminhado em 30/10/2006, revalidado em 22/11/2006.</t>
  </si>
  <si>
    <t>Empresa 3: orçamento encaminhado em 31/10/2006, revalidada em 21/11/2006.</t>
  </si>
  <si>
    <t>Empresa  4: orçamento encaminhado em 1º/11/2006, revalidado em 22/11/2006.</t>
  </si>
  <si>
    <t>Empresa  5: orçamento encaminhado em 1º/11/2006.</t>
  </si>
  <si>
    <t>Empresa 1: orçamento encaminhado em 27/10/2006, revalidado em 22/11/2006.</t>
  </si>
  <si>
    <r>
      <t xml:space="preserve">Empresa 6: </t>
    </r>
    <r>
      <rPr>
        <b/>
        <sz val="10"/>
        <rFont val="Arial"/>
        <family val="2"/>
      </rPr>
      <t>Itens 24, 25 e 26 -</t>
    </r>
    <r>
      <rPr>
        <sz val="10"/>
        <rFont val="Arial"/>
        <family val="0"/>
      </rPr>
      <t xml:space="preserve">orçamento encaminhado em 7/11/2006 e ratitficado em 27.11.2006; </t>
    </r>
  </si>
  <si>
    <r>
      <t xml:space="preserve">               </t>
    </r>
    <r>
      <rPr>
        <b/>
        <sz val="10"/>
        <rFont val="Arial"/>
        <family val="2"/>
      </rPr>
      <t xml:space="preserve"> itens 7 e 23</t>
    </r>
    <r>
      <rPr>
        <sz val="10"/>
        <rFont val="Arial"/>
        <family val="0"/>
      </rPr>
      <t xml:space="preserve"> -orçamento encaminhado em 8/11/2006; </t>
    </r>
    <r>
      <rPr>
        <b/>
        <sz val="10"/>
        <rFont val="Arial"/>
        <family val="2"/>
      </rPr>
      <t>itens 16 e 17</t>
    </r>
    <r>
      <rPr>
        <sz val="10"/>
        <rFont val="Arial"/>
        <family val="0"/>
      </rPr>
      <t xml:space="preserve"> - orçamento encaminhado em 20/11/2006</t>
    </r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</si>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</sst>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18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43" fontId="0" fillId="0" borderId="4" xfId="18" applyBorder="1" applyAlignment="1">
      <alignment/>
    </xf>
    <xf numFmtId="43" fontId="0" fillId="0" borderId="0" xfId="18" applyBorder="1" applyAlignment="1">
      <alignment/>
    </xf>
    <xf numFmtId="0" fontId="1" fillId="0" borderId="4" xfId="0" applyFont="1" applyBorder="1" applyAlignment="1">
      <alignment horizontal="center" vertical="center"/>
    </xf>
    <xf numFmtId="43" fontId="0" fillId="0" borderId="1" xfId="18" applyBorder="1" applyAlignment="1">
      <alignment/>
    </xf>
    <xf numFmtId="43" fontId="0" fillId="0" borderId="2" xfId="18" applyBorder="1" applyAlignment="1">
      <alignment/>
    </xf>
    <xf numFmtId="43" fontId="0" fillId="0" borderId="3" xfId="18" applyBorder="1" applyAlignment="1">
      <alignment/>
    </xf>
    <xf numFmtId="39" fontId="3" fillId="0" borderId="1" xfId="18" applyNumberFormat="1" applyFont="1" applyBorder="1" applyAlignment="1">
      <alignment/>
    </xf>
    <xf numFmtId="39" fontId="3" fillId="0" borderId="1" xfId="18" applyNumberFormat="1" applyFont="1" applyBorder="1" applyAlignment="1">
      <alignment horizontal="right"/>
    </xf>
    <xf numFmtId="39" fontId="3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80" zoomScaleNormal="80" workbookViewId="0" topLeftCell="A4">
      <pane xSplit="1" topLeftCell="B1" activePane="topRight" state="frozen"/>
      <selection pane="topLeft" activeCell="A1" sqref="A1"/>
      <selection pane="topRight" activeCell="A1" sqref="A1:P40"/>
    </sheetView>
  </sheetViews>
  <sheetFormatPr defaultColWidth="9.140625" defaultRowHeight="12.75"/>
  <cols>
    <col min="1" max="1" width="7.140625" style="10" customWidth="1"/>
    <col min="2" max="2" width="10.7109375" style="10" customWidth="1"/>
    <col min="3" max="3" width="14.28125" style="10" customWidth="1"/>
    <col min="4" max="4" width="14.28125" style="10" hidden="1" customWidth="1"/>
    <col min="5" max="5" width="14.28125" style="10" customWidth="1"/>
    <col min="6" max="6" width="14.28125" style="10" hidden="1" customWidth="1"/>
    <col min="7" max="7" width="14.28125" style="10" customWidth="1"/>
    <col min="8" max="8" width="14.28125" style="10" hidden="1" customWidth="1"/>
    <col min="9" max="9" width="14.28125" style="10" customWidth="1"/>
    <col min="10" max="10" width="14.28125" style="10" hidden="1" customWidth="1"/>
    <col min="11" max="11" width="14.28125" style="10" customWidth="1"/>
    <col min="12" max="12" width="14.28125" style="10" hidden="1" customWidth="1"/>
    <col min="13" max="16" width="14.28125" style="10" customWidth="1"/>
    <col min="17" max="16384" width="9.140625" style="10" customWidth="1"/>
  </cols>
  <sheetData>
    <row r="1" spans="1:16" ht="28.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3:16" ht="24" customHeight="1">
      <c r="C2" s="8" t="s">
        <v>2</v>
      </c>
      <c r="D2" s="13"/>
      <c r="E2" s="8" t="s">
        <v>3</v>
      </c>
      <c r="F2" s="13"/>
      <c r="G2" s="8" t="s">
        <v>4</v>
      </c>
      <c r="H2" s="9"/>
      <c r="I2" s="8" t="s">
        <v>11</v>
      </c>
      <c r="J2" s="9"/>
      <c r="K2" s="8" t="s">
        <v>12</v>
      </c>
      <c r="L2" s="9"/>
      <c r="M2" s="8" t="s">
        <v>13</v>
      </c>
      <c r="N2" s="8" t="s">
        <v>14</v>
      </c>
      <c r="O2" s="22" t="s">
        <v>5</v>
      </c>
      <c r="P2" s="22"/>
    </row>
    <row r="3" spans="1:16" ht="40.5" customHeight="1">
      <c r="A3" s="2" t="s">
        <v>0</v>
      </c>
      <c r="B3" s="2" t="s">
        <v>1</v>
      </c>
      <c r="C3" s="1" t="s">
        <v>6</v>
      </c>
      <c r="D3" s="1" t="s">
        <v>7</v>
      </c>
      <c r="E3" s="1" t="s">
        <v>6</v>
      </c>
      <c r="F3" s="1" t="s">
        <v>7</v>
      </c>
      <c r="G3" s="1" t="s">
        <v>6</v>
      </c>
      <c r="H3" s="6" t="s">
        <v>7</v>
      </c>
      <c r="I3" s="1" t="s">
        <v>6</v>
      </c>
      <c r="J3" s="6" t="s">
        <v>7</v>
      </c>
      <c r="K3" s="1" t="s">
        <v>6</v>
      </c>
      <c r="L3" s="1" t="s">
        <v>7</v>
      </c>
      <c r="M3" s="1" t="s">
        <v>6</v>
      </c>
      <c r="N3" s="6" t="s">
        <v>6</v>
      </c>
      <c r="O3" s="1" t="s">
        <v>8</v>
      </c>
      <c r="P3" s="1" t="s">
        <v>9</v>
      </c>
    </row>
    <row r="4" spans="1:17" ht="12.75">
      <c r="A4" s="3" t="s">
        <v>24</v>
      </c>
      <c r="B4" s="5">
        <v>60</v>
      </c>
      <c r="C4" s="14"/>
      <c r="D4" s="14"/>
      <c r="E4" s="14"/>
      <c r="F4" s="14"/>
      <c r="G4" s="14">
        <v>75.9</v>
      </c>
      <c r="H4" s="15">
        <f aca="true" t="shared" si="0" ref="H4:H18">G4*B4</f>
        <v>4554</v>
      </c>
      <c r="I4" s="14"/>
      <c r="J4" s="14"/>
      <c r="K4" s="11"/>
      <c r="L4" s="11"/>
      <c r="M4" s="11"/>
      <c r="N4" s="16"/>
      <c r="O4" s="17">
        <f>ROUND(AVERAGE(C4,E4,G4,I4,K4,M4),2)</f>
        <v>75.9</v>
      </c>
      <c r="P4" s="17">
        <f>O4*B4</f>
        <v>4554</v>
      </c>
      <c r="Q4" s="7"/>
    </row>
    <row r="5" spans="1:17" ht="12.75">
      <c r="A5" s="3" t="s">
        <v>25</v>
      </c>
      <c r="B5" s="5">
        <v>40</v>
      </c>
      <c r="C5" s="14">
        <v>75</v>
      </c>
      <c r="D5" s="14">
        <f aca="true" t="shared" si="1" ref="D5:D24">C5*B5</f>
        <v>3000</v>
      </c>
      <c r="E5" s="14"/>
      <c r="F5" s="14"/>
      <c r="G5" s="14">
        <v>75.9</v>
      </c>
      <c r="H5" s="15">
        <f t="shared" si="0"/>
        <v>3036</v>
      </c>
      <c r="I5" s="14">
        <v>90</v>
      </c>
      <c r="J5" s="14">
        <f>I5*B5</f>
        <v>3600</v>
      </c>
      <c r="K5" s="11"/>
      <c r="L5" s="11"/>
      <c r="M5" s="11"/>
      <c r="N5" s="16"/>
      <c r="O5" s="17">
        <f aca="true" t="shared" si="2" ref="O5:O31">ROUND(AVERAGE(C5,E5,G5,I5,K5,M5),2)</f>
        <v>80.3</v>
      </c>
      <c r="P5" s="17">
        <f aca="true" t="shared" si="3" ref="P5:P31">O5*B5</f>
        <v>3212</v>
      </c>
      <c r="Q5" s="7"/>
    </row>
    <row r="6" spans="1:17" ht="12.75">
      <c r="A6" s="3" t="s">
        <v>26</v>
      </c>
      <c r="B6" s="5">
        <v>10</v>
      </c>
      <c r="C6" s="14"/>
      <c r="D6" s="14"/>
      <c r="E6" s="14"/>
      <c r="F6" s="14"/>
      <c r="G6" s="14">
        <v>145</v>
      </c>
      <c r="H6" s="15">
        <f t="shared" si="0"/>
        <v>1450</v>
      </c>
      <c r="I6" s="14"/>
      <c r="J6" s="14"/>
      <c r="K6" s="11">
        <v>69.3</v>
      </c>
      <c r="L6" s="11">
        <f>K6*B6</f>
        <v>693</v>
      </c>
      <c r="M6" s="11"/>
      <c r="N6" s="16"/>
      <c r="O6" s="17">
        <f t="shared" si="2"/>
        <v>107.15</v>
      </c>
      <c r="P6" s="17">
        <f t="shared" si="3"/>
        <v>1071.5</v>
      </c>
      <c r="Q6" s="7"/>
    </row>
    <row r="7" spans="1:17" ht="12.75">
      <c r="A7" s="3" t="s">
        <v>27</v>
      </c>
      <c r="B7" s="5">
        <v>10</v>
      </c>
      <c r="C7" s="14">
        <v>1407.1</v>
      </c>
      <c r="D7" s="14">
        <f t="shared" si="1"/>
        <v>14071</v>
      </c>
      <c r="E7" s="14"/>
      <c r="F7" s="14"/>
      <c r="G7" s="14">
        <v>1571</v>
      </c>
      <c r="H7" s="15">
        <f t="shared" si="0"/>
        <v>15710</v>
      </c>
      <c r="I7" s="14">
        <v>1820</v>
      </c>
      <c r="J7" s="14">
        <f aca="true" t="shared" si="4" ref="J7:J18">I7*B7</f>
        <v>18200</v>
      </c>
      <c r="K7" s="11"/>
      <c r="L7" s="11"/>
      <c r="M7" s="11"/>
      <c r="N7" s="16"/>
      <c r="O7" s="17">
        <f t="shared" si="2"/>
        <v>1599.37</v>
      </c>
      <c r="P7" s="17">
        <f t="shared" si="3"/>
        <v>15993.699999999999</v>
      </c>
      <c r="Q7" s="7"/>
    </row>
    <row r="8" spans="1:17" ht="12.75">
      <c r="A8" s="3" t="s">
        <v>28</v>
      </c>
      <c r="B8" s="5">
        <v>6</v>
      </c>
      <c r="C8" s="14">
        <v>1828.5</v>
      </c>
      <c r="D8" s="14">
        <f t="shared" si="1"/>
        <v>10971</v>
      </c>
      <c r="E8" s="14"/>
      <c r="F8" s="14"/>
      <c r="G8" s="14">
        <v>1897</v>
      </c>
      <c r="H8" s="15">
        <f t="shared" si="0"/>
        <v>11382</v>
      </c>
      <c r="I8" s="14">
        <v>2319</v>
      </c>
      <c r="J8" s="14">
        <f t="shared" si="4"/>
        <v>13914</v>
      </c>
      <c r="K8" s="11"/>
      <c r="L8" s="11"/>
      <c r="M8" s="11"/>
      <c r="N8" s="16"/>
      <c r="O8" s="17">
        <f t="shared" si="2"/>
        <v>2014.83</v>
      </c>
      <c r="P8" s="17">
        <f t="shared" si="3"/>
        <v>12088.98</v>
      </c>
      <c r="Q8" s="7"/>
    </row>
    <row r="9" spans="1:17" ht="12.75">
      <c r="A9" s="3" t="s">
        <v>29</v>
      </c>
      <c r="B9" s="5">
        <v>2</v>
      </c>
      <c r="C9" s="14">
        <v>1450</v>
      </c>
      <c r="D9" s="14">
        <f t="shared" si="1"/>
        <v>2900</v>
      </c>
      <c r="E9" s="14"/>
      <c r="F9" s="14"/>
      <c r="G9" s="14">
        <v>1645</v>
      </c>
      <c r="H9" s="15">
        <f t="shared" si="0"/>
        <v>3290</v>
      </c>
      <c r="I9" s="14">
        <v>1826</v>
      </c>
      <c r="J9" s="14">
        <f t="shared" si="4"/>
        <v>3652</v>
      </c>
      <c r="K9" s="11"/>
      <c r="L9" s="11"/>
      <c r="M9" s="11"/>
      <c r="N9" s="16"/>
      <c r="O9" s="17">
        <f t="shared" si="2"/>
        <v>1640.33</v>
      </c>
      <c r="P9" s="17">
        <f t="shared" si="3"/>
        <v>3280.66</v>
      </c>
      <c r="Q9" s="7"/>
    </row>
    <row r="10" spans="1:17" ht="12.75">
      <c r="A10" s="3" t="s">
        <v>30</v>
      </c>
      <c r="B10" s="5">
        <v>23</v>
      </c>
      <c r="C10" s="14"/>
      <c r="D10" s="14">
        <f t="shared" si="1"/>
        <v>0</v>
      </c>
      <c r="E10" s="14"/>
      <c r="F10" s="14"/>
      <c r="G10" s="14">
        <v>486</v>
      </c>
      <c r="H10" s="15">
        <f t="shared" si="0"/>
        <v>11178</v>
      </c>
      <c r="I10" s="14">
        <v>599</v>
      </c>
      <c r="J10" s="14">
        <f t="shared" si="4"/>
        <v>13777</v>
      </c>
      <c r="K10" s="11"/>
      <c r="L10" s="11"/>
      <c r="M10" s="11">
        <v>1010</v>
      </c>
      <c r="N10" s="16"/>
      <c r="O10" s="17">
        <f>ROUND(AVERAGE(C10,E10,G10,I10,K10,M10),2)</f>
        <v>698.33</v>
      </c>
      <c r="P10" s="17">
        <f t="shared" si="3"/>
        <v>16061.59</v>
      </c>
      <c r="Q10" s="7"/>
    </row>
    <row r="11" spans="1:17" ht="12.75">
      <c r="A11" s="3" t="s">
        <v>31</v>
      </c>
      <c r="B11" s="5">
        <v>21</v>
      </c>
      <c r="C11" s="14">
        <v>524</v>
      </c>
      <c r="D11" s="14">
        <f t="shared" si="1"/>
        <v>11004</v>
      </c>
      <c r="E11" s="14"/>
      <c r="F11" s="14"/>
      <c r="G11" s="14">
        <v>584</v>
      </c>
      <c r="H11" s="15">
        <f t="shared" si="0"/>
        <v>12264</v>
      </c>
      <c r="I11" s="14">
        <v>650</v>
      </c>
      <c r="J11" s="14">
        <f t="shared" si="4"/>
        <v>13650</v>
      </c>
      <c r="K11" s="11"/>
      <c r="L11" s="11"/>
      <c r="M11" s="11"/>
      <c r="N11" s="16"/>
      <c r="O11" s="17">
        <f t="shared" si="2"/>
        <v>586</v>
      </c>
      <c r="P11" s="17">
        <f t="shared" si="3"/>
        <v>12306</v>
      </c>
      <c r="Q11" s="7"/>
    </row>
    <row r="12" spans="1:17" ht="12.75">
      <c r="A12" s="3" t="s">
        <v>32</v>
      </c>
      <c r="B12" s="5">
        <v>15</v>
      </c>
      <c r="C12" s="14">
        <v>999</v>
      </c>
      <c r="D12" s="14">
        <f t="shared" si="1"/>
        <v>14985</v>
      </c>
      <c r="E12" s="14"/>
      <c r="F12" s="14"/>
      <c r="G12" s="14">
        <v>1121</v>
      </c>
      <c r="H12" s="15">
        <f t="shared" si="0"/>
        <v>16815</v>
      </c>
      <c r="I12" s="14">
        <v>1298</v>
      </c>
      <c r="J12" s="14">
        <f t="shared" si="4"/>
        <v>19470</v>
      </c>
      <c r="K12" s="11"/>
      <c r="L12" s="11"/>
      <c r="M12" s="11"/>
      <c r="N12" s="16"/>
      <c r="O12" s="17">
        <f t="shared" si="2"/>
        <v>1139.33</v>
      </c>
      <c r="P12" s="17">
        <f t="shared" si="3"/>
        <v>17089.949999999997</v>
      </c>
      <c r="Q12" s="7"/>
    </row>
    <row r="13" spans="1:17" ht="12.75">
      <c r="A13" s="3" t="s">
        <v>33</v>
      </c>
      <c r="B13" s="5">
        <v>1</v>
      </c>
      <c r="C13" s="14">
        <v>1045</v>
      </c>
      <c r="D13" s="14">
        <f t="shared" si="1"/>
        <v>1045</v>
      </c>
      <c r="E13" s="14"/>
      <c r="F13" s="14"/>
      <c r="G13" s="14">
        <v>2508</v>
      </c>
      <c r="H13" s="15">
        <f t="shared" si="0"/>
        <v>2508</v>
      </c>
      <c r="I13" s="14">
        <v>1230</v>
      </c>
      <c r="J13" s="14">
        <f t="shared" si="4"/>
        <v>1230</v>
      </c>
      <c r="K13" s="11"/>
      <c r="L13" s="11"/>
      <c r="M13" s="11"/>
      <c r="N13" s="16"/>
      <c r="O13" s="17">
        <f t="shared" si="2"/>
        <v>1594.33</v>
      </c>
      <c r="P13" s="17">
        <f t="shared" si="3"/>
        <v>1594.33</v>
      </c>
      <c r="Q13" s="7"/>
    </row>
    <row r="14" spans="1:17" ht="12.75">
      <c r="A14" s="3" t="s">
        <v>34</v>
      </c>
      <c r="B14" s="5">
        <v>5</v>
      </c>
      <c r="C14" s="14">
        <v>2300</v>
      </c>
      <c r="D14" s="14">
        <f t="shared" si="1"/>
        <v>11500</v>
      </c>
      <c r="E14" s="14">
        <v>1445</v>
      </c>
      <c r="F14" s="14"/>
      <c r="G14" s="14">
        <v>1309</v>
      </c>
      <c r="H14" s="15">
        <f t="shared" si="0"/>
        <v>6545</v>
      </c>
      <c r="I14" s="14">
        <v>1750</v>
      </c>
      <c r="J14" s="14">
        <f t="shared" si="4"/>
        <v>8750</v>
      </c>
      <c r="K14" s="11"/>
      <c r="L14" s="11"/>
      <c r="M14" s="11"/>
      <c r="N14" s="16"/>
      <c r="O14" s="17">
        <f t="shared" si="2"/>
        <v>1701</v>
      </c>
      <c r="P14" s="17">
        <f t="shared" si="3"/>
        <v>8505</v>
      </c>
      <c r="Q14" s="7"/>
    </row>
    <row r="15" spans="1:17" ht="12.75">
      <c r="A15" s="3" t="s">
        <v>35</v>
      </c>
      <c r="B15" s="5">
        <v>65</v>
      </c>
      <c r="C15" s="14">
        <v>527.12</v>
      </c>
      <c r="D15" s="14">
        <f t="shared" si="1"/>
        <v>34262.8</v>
      </c>
      <c r="E15" s="14">
        <v>558</v>
      </c>
      <c r="F15" s="14"/>
      <c r="G15" s="14">
        <v>506</v>
      </c>
      <c r="H15" s="15">
        <f t="shared" si="0"/>
        <v>32890</v>
      </c>
      <c r="I15" s="14">
        <v>676</v>
      </c>
      <c r="J15" s="14">
        <f t="shared" si="4"/>
        <v>43940</v>
      </c>
      <c r="K15" s="11"/>
      <c r="L15" s="11"/>
      <c r="M15" s="11"/>
      <c r="N15" s="16"/>
      <c r="O15" s="17">
        <f t="shared" si="2"/>
        <v>566.78</v>
      </c>
      <c r="P15" s="17">
        <f t="shared" si="3"/>
        <v>36840.7</v>
      </c>
      <c r="Q15" s="7"/>
    </row>
    <row r="16" spans="1:17" ht="12.75">
      <c r="A16" s="3" t="s">
        <v>36</v>
      </c>
      <c r="B16" s="5">
        <v>4</v>
      </c>
      <c r="C16" s="14">
        <v>699</v>
      </c>
      <c r="D16" s="14">
        <f t="shared" si="1"/>
        <v>2796</v>
      </c>
      <c r="E16" s="14">
        <v>628</v>
      </c>
      <c r="F16" s="14"/>
      <c r="G16" s="14">
        <v>610</v>
      </c>
      <c r="H16" s="15">
        <f t="shared" si="0"/>
        <v>2440</v>
      </c>
      <c r="I16" s="14">
        <v>730</v>
      </c>
      <c r="J16" s="14">
        <f t="shared" si="4"/>
        <v>2920</v>
      </c>
      <c r="K16" s="11"/>
      <c r="L16" s="11"/>
      <c r="M16" s="11"/>
      <c r="N16" s="16"/>
      <c r="O16" s="17">
        <f t="shared" si="2"/>
        <v>666.75</v>
      </c>
      <c r="P16" s="17">
        <f t="shared" si="3"/>
        <v>2667</v>
      </c>
      <c r="Q16" s="7"/>
    </row>
    <row r="17" spans="1:17" ht="12.75">
      <c r="A17" s="3" t="s">
        <v>37</v>
      </c>
      <c r="B17" s="5">
        <v>60</v>
      </c>
      <c r="C17" s="14">
        <v>600</v>
      </c>
      <c r="D17" s="14">
        <f t="shared" si="1"/>
        <v>36000</v>
      </c>
      <c r="E17" s="14">
        <v>630</v>
      </c>
      <c r="F17" s="14"/>
      <c r="G17" s="14">
        <v>571</v>
      </c>
      <c r="H17" s="15">
        <f t="shared" si="0"/>
        <v>34260</v>
      </c>
      <c r="I17" s="14">
        <v>760</v>
      </c>
      <c r="J17" s="14">
        <f t="shared" si="4"/>
        <v>45600</v>
      </c>
      <c r="K17" s="11"/>
      <c r="L17" s="11"/>
      <c r="M17" s="11"/>
      <c r="N17" s="16"/>
      <c r="O17" s="17">
        <f t="shared" si="2"/>
        <v>640.25</v>
      </c>
      <c r="P17" s="17">
        <f t="shared" si="3"/>
        <v>38415</v>
      </c>
      <c r="Q17" s="7"/>
    </row>
    <row r="18" spans="1:17" ht="12.75">
      <c r="A18" s="3" t="s">
        <v>38</v>
      </c>
      <c r="B18" s="5">
        <v>70</v>
      </c>
      <c r="C18" s="14">
        <v>1050</v>
      </c>
      <c r="D18" s="14">
        <f t="shared" si="1"/>
        <v>73500</v>
      </c>
      <c r="E18" s="14">
        <v>1105</v>
      </c>
      <c r="F18" s="14"/>
      <c r="G18" s="14">
        <v>1001</v>
      </c>
      <c r="H18" s="15">
        <f t="shared" si="0"/>
        <v>70070</v>
      </c>
      <c r="I18" s="14">
        <v>1340</v>
      </c>
      <c r="J18" s="14">
        <f t="shared" si="4"/>
        <v>93800</v>
      </c>
      <c r="K18" s="11"/>
      <c r="L18" s="11"/>
      <c r="M18" s="11"/>
      <c r="N18" s="16"/>
      <c r="O18" s="17">
        <f t="shared" si="2"/>
        <v>1124</v>
      </c>
      <c r="P18" s="17">
        <f t="shared" si="3"/>
        <v>78680</v>
      </c>
      <c r="Q18" s="7"/>
    </row>
    <row r="19" spans="1:17" ht="12.75">
      <c r="A19" s="3" t="s">
        <v>39</v>
      </c>
      <c r="B19" s="5">
        <v>1</v>
      </c>
      <c r="C19" s="14"/>
      <c r="D19" s="14"/>
      <c r="E19" s="14"/>
      <c r="F19" s="14"/>
      <c r="G19" s="14"/>
      <c r="H19" s="15"/>
      <c r="I19" s="14"/>
      <c r="J19" s="14"/>
      <c r="K19" s="11"/>
      <c r="L19" s="11"/>
      <c r="M19" s="11">
        <v>16404.19</v>
      </c>
      <c r="N19" s="16">
        <v>15441.62</v>
      </c>
      <c r="O19" s="17">
        <f>ROUND(AVERAGE(C19,E19,G19,I19,K19,M19,N19),2)</f>
        <v>15922.91</v>
      </c>
      <c r="P19" s="17">
        <f>O19*B19</f>
        <v>15922.91</v>
      </c>
      <c r="Q19" s="7"/>
    </row>
    <row r="20" spans="1:17" ht="12.75">
      <c r="A20" s="3" t="s">
        <v>40</v>
      </c>
      <c r="B20" s="5">
        <v>1</v>
      </c>
      <c r="C20" s="14"/>
      <c r="D20" s="14"/>
      <c r="E20" s="14"/>
      <c r="F20" s="14"/>
      <c r="G20" s="14"/>
      <c r="H20" s="15"/>
      <c r="I20" s="14"/>
      <c r="J20" s="14"/>
      <c r="K20" s="11"/>
      <c r="L20" s="11"/>
      <c r="M20" s="11">
        <v>3450</v>
      </c>
      <c r="N20" s="16">
        <v>3247.98</v>
      </c>
      <c r="O20" s="17">
        <f>ROUND(AVERAGE(C20,E20,G20,I20,K20,M20,N20),2)</f>
        <v>3348.99</v>
      </c>
      <c r="P20" s="17">
        <f>O20*B20</f>
        <v>3348.99</v>
      </c>
      <c r="Q20" s="7"/>
    </row>
    <row r="21" spans="1:17" ht="12.75">
      <c r="A21" s="3" t="s">
        <v>41</v>
      </c>
      <c r="B21" s="5">
        <v>12</v>
      </c>
      <c r="C21" s="14"/>
      <c r="D21" s="14"/>
      <c r="E21" s="14"/>
      <c r="F21" s="14"/>
      <c r="G21" s="14">
        <v>901</v>
      </c>
      <c r="H21" s="15"/>
      <c r="I21" s="14">
        <v>650</v>
      </c>
      <c r="J21" s="14">
        <f aca="true" t="shared" si="5" ref="J21:J26">I21*B21</f>
        <v>7800</v>
      </c>
      <c r="K21" s="11"/>
      <c r="L21" s="11"/>
      <c r="M21" s="11"/>
      <c r="N21" s="16"/>
      <c r="O21" s="17">
        <f t="shared" si="2"/>
        <v>775.5</v>
      </c>
      <c r="P21" s="17">
        <f t="shared" si="3"/>
        <v>9306</v>
      </c>
      <c r="Q21" s="7"/>
    </row>
    <row r="22" spans="1:17" ht="12.75">
      <c r="A22" s="3" t="s">
        <v>42</v>
      </c>
      <c r="B22" s="5">
        <v>12</v>
      </c>
      <c r="C22" s="14"/>
      <c r="D22" s="14"/>
      <c r="E22" s="14"/>
      <c r="F22" s="14"/>
      <c r="G22" s="14"/>
      <c r="H22" s="15"/>
      <c r="I22" s="14">
        <v>250</v>
      </c>
      <c r="J22" s="14">
        <f t="shared" si="5"/>
        <v>3000</v>
      </c>
      <c r="K22" s="11"/>
      <c r="L22" s="11"/>
      <c r="M22" s="11"/>
      <c r="N22" s="16"/>
      <c r="O22" s="17">
        <f t="shared" si="2"/>
        <v>250</v>
      </c>
      <c r="P22" s="17">
        <f t="shared" si="3"/>
        <v>3000</v>
      </c>
      <c r="Q22" s="7"/>
    </row>
    <row r="23" spans="1:17" ht="12.75">
      <c r="A23" s="3" t="s">
        <v>43</v>
      </c>
      <c r="B23" s="5">
        <v>8</v>
      </c>
      <c r="C23" s="14"/>
      <c r="D23" s="14"/>
      <c r="E23" s="14"/>
      <c r="F23" s="14"/>
      <c r="G23" s="14">
        <v>989</v>
      </c>
      <c r="H23" s="15">
        <f>G23*B23</f>
        <v>7912</v>
      </c>
      <c r="I23" s="14">
        <v>900</v>
      </c>
      <c r="J23" s="14">
        <f t="shared" si="5"/>
        <v>7200</v>
      </c>
      <c r="K23" s="11"/>
      <c r="L23" s="11"/>
      <c r="M23" s="11"/>
      <c r="N23" s="16"/>
      <c r="O23" s="17">
        <f t="shared" si="2"/>
        <v>944.5</v>
      </c>
      <c r="P23" s="17">
        <f t="shared" si="3"/>
        <v>7556</v>
      </c>
      <c r="Q23" s="7"/>
    </row>
    <row r="24" spans="1:17" ht="12.75">
      <c r="A24" s="3" t="s">
        <v>44</v>
      </c>
      <c r="B24" s="5">
        <v>6</v>
      </c>
      <c r="C24" s="14">
        <v>2529</v>
      </c>
      <c r="D24" s="14">
        <f t="shared" si="1"/>
        <v>15174</v>
      </c>
      <c r="E24" s="14"/>
      <c r="F24" s="14"/>
      <c r="G24" s="14">
        <v>2964</v>
      </c>
      <c r="H24" s="15">
        <f>G24*B24</f>
        <v>17784</v>
      </c>
      <c r="I24" s="14">
        <v>3445</v>
      </c>
      <c r="J24" s="14">
        <f t="shared" si="5"/>
        <v>20670</v>
      </c>
      <c r="K24" s="11"/>
      <c r="L24" s="11"/>
      <c r="M24" s="11"/>
      <c r="N24" s="16"/>
      <c r="O24" s="17">
        <f t="shared" si="2"/>
        <v>2979.33</v>
      </c>
      <c r="P24" s="17">
        <f t="shared" si="3"/>
        <v>17875.98</v>
      </c>
      <c r="Q24" s="7"/>
    </row>
    <row r="25" spans="1:17" ht="12.75">
      <c r="A25" s="3" t="s">
        <v>45</v>
      </c>
      <c r="B25" s="5">
        <v>6</v>
      </c>
      <c r="C25" s="14">
        <v>1089</v>
      </c>
      <c r="D25" s="14"/>
      <c r="E25" s="14"/>
      <c r="F25" s="14"/>
      <c r="G25" s="14">
        <v>729</v>
      </c>
      <c r="H25" s="15">
        <f>G25*B25</f>
        <v>4374</v>
      </c>
      <c r="I25" s="14">
        <v>1390</v>
      </c>
      <c r="J25" s="14">
        <f t="shared" si="5"/>
        <v>8340</v>
      </c>
      <c r="K25" s="11"/>
      <c r="L25" s="11"/>
      <c r="M25" s="11"/>
      <c r="N25" s="16"/>
      <c r="O25" s="17">
        <f t="shared" si="2"/>
        <v>1069.33</v>
      </c>
      <c r="P25" s="17">
        <f t="shared" si="3"/>
        <v>6415.98</v>
      </c>
      <c r="Q25" s="7"/>
    </row>
    <row r="26" spans="1:17" ht="12.75">
      <c r="A26" s="3" t="s">
        <v>46</v>
      </c>
      <c r="B26" s="5">
        <v>6</v>
      </c>
      <c r="C26" s="14"/>
      <c r="D26" s="14"/>
      <c r="E26" s="14"/>
      <c r="F26" s="14"/>
      <c r="G26" s="14">
        <v>277</v>
      </c>
      <c r="H26" s="15">
        <f>G26*B26</f>
        <v>1662</v>
      </c>
      <c r="I26" s="14">
        <v>320</v>
      </c>
      <c r="J26" s="14">
        <f t="shared" si="5"/>
        <v>1920</v>
      </c>
      <c r="K26" s="11"/>
      <c r="L26" s="11"/>
      <c r="M26" s="11">
        <v>265</v>
      </c>
      <c r="N26" s="16"/>
      <c r="O26" s="17">
        <f t="shared" si="2"/>
        <v>287.33</v>
      </c>
      <c r="P26" s="17">
        <f t="shared" si="3"/>
        <v>1723.98</v>
      </c>
      <c r="Q26" s="7"/>
    </row>
    <row r="27" spans="1:17" ht="12.75">
      <c r="A27" s="3" t="s">
        <v>47</v>
      </c>
      <c r="B27" s="5">
        <v>1</v>
      </c>
      <c r="C27" s="14"/>
      <c r="D27" s="14"/>
      <c r="E27" s="14"/>
      <c r="F27" s="14"/>
      <c r="G27" s="14"/>
      <c r="H27" s="15"/>
      <c r="I27" s="14"/>
      <c r="J27" s="14"/>
      <c r="K27" s="11"/>
      <c r="L27" s="11"/>
      <c r="M27" s="11">
        <v>2563</v>
      </c>
      <c r="N27" s="16"/>
      <c r="O27" s="17">
        <f t="shared" si="2"/>
        <v>2563</v>
      </c>
      <c r="P27" s="17">
        <f t="shared" si="3"/>
        <v>2563</v>
      </c>
      <c r="Q27" s="7"/>
    </row>
    <row r="28" spans="1:17" ht="12.75">
      <c r="A28" s="3" t="s">
        <v>48</v>
      </c>
      <c r="B28" s="5">
        <v>4</v>
      </c>
      <c r="C28" s="14"/>
      <c r="D28" s="14"/>
      <c r="E28" s="14"/>
      <c r="F28" s="14"/>
      <c r="G28" s="14"/>
      <c r="H28" s="15"/>
      <c r="I28" s="14"/>
      <c r="J28" s="14"/>
      <c r="K28" s="11"/>
      <c r="L28" s="11"/>
      <c r="M28" s="11">
        <v>522.77</v>
      </c>
      <c r="N28" s="16"/>
      <c r="O28" s="17">
        <f t="shared" si="2"/>
        <v>522.77</v>
      </c>
      <c r="P28" s="17">
        <f t="shared" si="3"/>
        <v>2091.08</v>
      </c>
      <c r="Q28" s="7"/>
    </row>
    <row r="29" spans="1:17" ht="12.75">
      <c r="A29" s="3" t="s">
        <v>49</v>
      </c>
      <c r="B29" s="5">
        <v>18</v>
      </c>
      <c r="C29" s="14"/>
      <c r="D29" s="14"/>
      <c r="E29" s="14"/>
      <c r="F29" s="14"/>
      <c r="G29" s="14"/>
      <c r="H29" s="15"/>
      <c r="I29" s="14"/>
      <c r="J29" s="14"/>
      <c r="K29" s="11"/>
      <c r="L29" s="11"/>
      <c r="M29" s="11">
        <v>96.71</v>
      </c>
      <c r="N29" s="16"/>
      <c r="O29" s="17">
        <f t="shared" si="2"/>
        <v>96.71</v>
      </c>
      <c r="P29" s="17">
        <f t="shared" si="3"/>
        <v>1740.78</v>
      </c>
      <c r="Q29" s="7"/>
    </row>
    <row r="30" spans="1:17" ht="12.75">
      <c r="A30" s="3" t="s">
        <v>50</v>
      </c>
      <c r="B30" s="5">
        <v>2</v>
      </c>
      <c r="C30" s="14"/>
      <c r="D30" s="14"/>
      <c r="E30" s="14"/>
      <c r="F30" s="14"/>
      <c r="G30" s="14">
        <v>958.9</v>
      </c>
      <c r="H30" s="15"/>
      <c r="I30" s="14"/>
      <c r="J30" s="14"/>
      <c r="K30" s="11"/>
      <c r="L30" s="11"/>
      <c r="M30" s="11"/>
      <c r="N30" s="16"/>
      <c r="O30" s="17">
        <f t="shared" si="2"/>
        <v>958.9</v>
      </c>
      <c r="P30" s="17">
        <f t="shared" si="3"/>
        <v>1917.8</v>
      </c>
      <c r="Q30" s="7"/>
    </row>
    <row r="31" spans="1:17" ht="12.75">
      <c r="A31" s="3" t="s">
        <v>51</v>
      </c>
      <c r="B31" s="5">
        <v>2</v>
      </c>
      <c r="C31" s="14"/>
      <c r="D31" s="14"/>
      <c r="E31" s="14"/>
      <c r="F31" s="14"/>
      <c r="G31" s="14">
        <v>10410</v>
      </c>
      <c r="H31" s="15">
        <f>G31*B31</f>
        <v>20820</v>
      </c>
      <c r="I31" s="14"/>
      <c r="J31" s="14"/>
      <c r="K31" s="11"/>
      <c r="L31" s="11"/>
      <c r="M31" s="11"/>
      <c r="N31" s="16"/>
      <c r="O31" s="17">
        <f t="shared" si="2"/>
        <v>10410</v>
      </c>
      <c r="P31" s="17">
        <f t="shared" si="3"/>
        <v>20820</v>
      </c>
      <c r="Q31" s="7"/>
    </row>
    <row r="32" spans="1:16" ht="12.75">
      <c r="A32" s="4"/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8" t="s">
        <v>10</v>
      </c>
      <c r="P32" s="19">
        <f>SUM(P4:P31)</f>
        <v>346642.9099999999</v>
      </c>
    </row>
    <row r="33" ht="12.75">
      <c r="A33" s="10" t="s">
        <v>21</v>
      </c>
    </row>
    <row r="34" ht="12.75">
      <c r="A34" s="10" t="s">
        <v>17</v>
      </c>
    </row>
    <row r="35" ht="12.75">
      <c r="A35" s="10" t="s">
        <v>18</v>
      </c>
    </row>
    <row r="36" ht="12.75">
      <c r="A36" s="10" t="s">
        <v>19</v>
      </c>
    </row>
    <row r="37" ht="12.75">
      <c r="A37" s="10" t="s">
        <v>20</v>
      </c>
    </row>
    <row r="38" spans="1:20" ht="12.75">
      <c r="A38" s="20" t="s">
        <v>22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2.75">
      <c r="A39" s="20" t="s">
        <v>23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ht="12.75">
      <c r="A40" s="10" t="s">
        <v>15</v>
      </c>
    </row>
  </sheetData>
  <mergeCells count="2">
    <mergeCell ref="A1:P1"/>
    <mergeCell ref="O2:P2"/>
  </mergeCells>
  <printOptions/>
  <pageMargins left="1.06" right="0.75" top="0.39" bottom="0.31" header="0.27" footer="0.2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TRE/SC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fpezzin</dc:creator>
  <cp:keywords/>
  <dc:description/>
  <cp:lastModifiedBy>Administrador</cp:lastModifiedBy>
  <cp:lastPrinted>2006-11-25T17:25:57Z</cp:lastPrinted>
  <dcterms:created xsi:type="dcterms:W3CDTF">2006-06-08T13:23:33Z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