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  <sheet name="8.12.2005 (2)" sheetId="5" r:id="rId5"/>
  </sheets>
  <definedNames/>
  <calcPr fullCalcOnLoad="1"/>
</workbook>
</file>

<file path=xl/sharedStrings.xml><?xml version="1.0" encoding="utf-8"?>
<sst xmlns="http://schemas.openxmlformats.org/spreadsheetml/2006/main" count="249" uniqueCount="81">
  <si>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</si>
  <si>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</si>
  <si>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</si>
  <si>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</si>
  <si>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</si>
  <si>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</si>
  <si>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</si>
  <si>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</si>
  <si>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</si>
  <si>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</si>
  <si>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</si>
  <si>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</si>
  <si>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</si>
  <si>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</si>
  <si>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</si>
  <si>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</si>
  <si>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</si>
  <si>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</si>
  <si>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</si>
  <si>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</si>
  <si>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</si>
  <si>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</si>
  <si>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</si>
  <si>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</si>
  <si>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</si>
  <si>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</si>
  <si>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</si>
  <si>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</si>
  <si>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</si>
  <si>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</si>
  <si>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</si>
  <si>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</si>
  <si>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</si>
  <si>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</si>
  <si>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</si>
  <si>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</si>
  <si>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</si>
  <si>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</si>
  <si>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</si>
  <si>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</si>
  <si>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</si>
  <si>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</si>
  <si>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</si>
  <si>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</si>
  <si>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</si>
  <si>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</si>
  <si>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</si>
  <si>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</si>
  <si>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</si>
  <si>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</si>
  <si>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</t>
  </si>
  <si>
    <t>Empresa 2</t>
  </si>
  <si>
    <t>Empresa 3</t>
  </si>
  <si>
    <t>V. Unit.  (R$)</t>
  </si>
  <si>
    <t xml:space="preserve"> </t>
  </si>
  <si>
    <t>Empresa 4</t>
  </si>
  <si>
    <t>Total</t>
  </si>
  <si>
    <t>Empresa 1:  Orçamento emitido em 22/06/2006.</t>
  </si>
  <si>
    <t>Empresa 2:  Orçamento emitido em 30/06/2006.</t>
  </si>
  <si>
    <t>Empresa 3:  Orçamento emitido em 04/07/2006, ratificado em 24/07/2006.</t>
  </si>
  <si>
    <t>Custo Médio MENSAL</t>
  </si>
  <si>
    <t>Empresa 4:  Orçamento emitido em 06/07/2006, ratificado em 24/07/2006.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</si>
  <si>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</si>
  <si>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</si>
  <si>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</si>
  <si>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</si>
  <si>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</si>
  <si>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</si>
  <si>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</si>
  <si>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</si>
  <si>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Empresa 5</t>
  </si>
  <si>
    <t>Empresa 6</t>
  </si>
  <si>
    <t>Empresa 7</t>
  </si>
  <si>
    <t>Qtidade Mensal Estimada</t>
  </si>
  <si>
    <t>V. Total mensal (R$)</t>
  </si>
  <si>
    <t xml:space="preserve">Custo Médio </t>
  </si>
  <si>
    <t>Empresa 2:  Orçamento emitido em 30/06/2006, ratificado em 25/07/2006 e em 10/08/2006.</t>
  </si>
  <si>
    <t>Empresa 3:  Orçamento emitido em 04/07/2006, ratificado em 24/07/2006 e em 10/08/2006.</t>
  </si>
  <si>
    <t>Empresa 4:  Orçamento emitido em 06/07/2006, ratificado em 24/07/2006 e em 10/08/2006.</t>
  </si>
  <si>
    <t>Empresa 5:  Orçamento emitido em 02/08/2006.</t>
  </si>
  <si>
    <t>Empresa 6:  Orçamento emitido em 02/08/2006, ratificada em 10/08/2006.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</si>
</sst>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170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workbookViewId="0" topLeftCell="A1">
      <selection activeCell="A1" sqref="A1:P28"/>
    </sheetView>
  </sheetViews>
  <sheetFormatPr defaultColWidth="9.140625" defaultRowHeight="12.75"/>
  <cols>
    <col min="1" max="1" width="6.421875" style="0" customWidth="1"/>
    <col min="2" max="2" width="11.140625" style="0" customWidth="1"/>
    <col min="3" max="3" width="7.57421875" style="0" hidden="1" customWidth="1"/>
    <col min="4" max="4" width="11.00390625" style="0" customWidth="1"/>
    <col min="5" max="5" width="8.28125" style="0" hidden="1" customWidth="1"/>
    <col min="6" max="6" width="10.7109375" style="0" customWidth="1"/>
    <col min="7" max="7" width="1.7109375" style="0" hidden="1" customWidth="1"/>
    <col min="8" max="8" width="11.00390625" style="0" customWidth="1"/>
    <col min="9" max="9" width="7.57421875" style="0" hidden="1" customWidth="1"/>
    <col min="10" max="10" width="11.00390625" style="0" customWidth="1"/>
    <col min="11" max="11" width="7.57421875" style="0" hidden="1" customWidth="1"/>
    <col min="12" max="12" width="10.57421875" style="0" customWidth="1"/>
    <col min="13" max="13" width="7.57421875" style="0" hidden="1" customWidth="1"/>
    <col min="14" max="14" width="10.8515625" style="0" customWidth="1"/>
    <col min="15" max="15" width="7.57421875" style="0" hidden="1" customWidth="1"/>
    <col min="16" max="16" width="14.7109375" style="0" customWidth="1"/>
  </cols>
  <sheetData>
    <row r="1" spans="1:16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ht="24.75" customHeight="1">
      <c r="B3" s="23"/>
      <c r="C3" s="29" t="s">
        <v>50</v>
      </c>
      <c r="D3" s="30"/>
      <c r="E3" s="29" t="s">
        <v>51</v>
      </c>
      <c r="F3" s="30"/>
      <c r="G3" s="29" t="s">
        <v>52</v>
      </c>
      <c r="H3" s="30"/>
      <c r="I3" s="29" t="s">
        <v>55</v>
      </c>
      <c r="J3" s="30"/>
      <c r="K3" s="29" t="s">
        <v>70</v>
      </c>
      <c r="L3" s="30"/>
      <c r="M3" s="29" t="s">
        <v>71</v>
      </c>
      <c r="N3" s="30"/>
      <c r="O3" s="26" t="s">
        <v>75</v>
      </c>
      <c r="P3" s="27"/>
    </row>
    <row r="4" spans="1:16" ht="37.5" customHeight="1">
      <c r="A4" s="20" t="s">
        <v>0</v>
      </c>
      <c r="B4" s="6" t="s">
        <v>73</v>
      </c>
      <c r="C4" s="21" t="s">
        <v>53</v>
      </c>
      <c r="D4" s="21" t="s">
        <v>74</v>
      </c>
      <c r="E4" s="21" t="s">
        <v>74</v>
      </c>
      <c r="F4" s="21" t="s">
        <v>74</v>
      </c>
      <c r="G4" s="21" t="s">
        <v>74</v>
      </c>
      <c r="H4" s="21" t="s">
        <v>74</v>
      </c>
      <c r="I4" s="21" t="s">
        <v>74</v>
      </c>
      <c r="J4" s="21" t="s">
        <v>74</v>
      </c>
      <c r="K4" s="21" t="s">
        <v>74</v>
      </c>
      <c r="L4" s="21" t="s">
        <v>74</v>
      </c>
      <c r="M4" s="21" t="s">
        <v>74</v>
      </c>
      <c r="N4" s="21" t="s">
        <v>74</v>
      </c>
      <c r="O4" s="21" t="s">
        <v>74</v>
      </c>
      <c r="P4" s="21" t="s">
        <v>74</v>
      </c>
    </row>
    <row r="5" spans="1:16" s="14" customFormat="1" ht="12.75">
      <c r="A5" s="12" t="s">
        <v>2</v>
      </c>
      <c r="B5" s="16">
        <v>28</v>
      </c>
      <c r="C5" s="13" t="s">
        <v>54</v>
      </c>
      <c r="D5" s="13" t="s">
        <v>54</v>
      </c>
      <c r="E5" s="13">
        <v>4</v>
      </c>
      <c r="F5" s="13">
        <f>E5*B5</f>
        <v>112</v>
      </c>
      <c r="G5" s="13">
        <v>3.65</v>
      </c>
      <c r="H5" s="13">
        <v>102.2</v>
      </c>
      <c r="I5" s="13">
        <v>8</v>
      </c>
      <c r="J5" s="13">
        <f>I5*B5</f>
        <v>224</v>
      </c>
      <c r="K5" s="13"/>
      <c r="L5" s="13"/>
      <c r="M5" s="13"/>
      <c r="N5" s="13"/>
      <c r="O5" s="13" t="e">
        <f>ROUND(AVERAGE(C5,E5,G5,I5,K5,M5,#REF!),2)</f>
        <v>#REF!</v>
      </c>
      <c r="P5" s="13">
        <f>ROUND(AVERAGE(D5,F5,H5,J5,L5,N5),2)</f>
        <v>146.07</v>
      </c>
    </row>
    <row r="6" spans="1:16" ht="12.75">
      <c r="A6" s="7" t="s">
        <v>3</v>
      </c>
      <c r="B6" s="9">
        <v>28</v>
      </c>
      <c r="C6" s="13" t="s">
        <v>54</v>
      </c>
      <c r="D6" s="13" t="s">
        <v>54</v>
      </c>
      <c r="E6" s="13"/>
      <c r="F6" s="13"/>
      <c r="G6" s="13"/>
      <c r="H6" s="13"/>
      <c r="I6" s="13">
        <v>8</v>
      </c>
      <c r="J6" s="13">
        <f aca="true" t="shared" si="0" ref="J6:J21">I6*B6</f>
        <v>224</v>
      </c>
      <c r="K6" s="13"/>
      <c r="L6" s="13"/>
      <c r="M6" s="13"/>
      <c r="N6" s="13"/>
      <c r="O6" s="13">
        <f>ROUND(AVERAGE(C6,E6,G6,I6),2)</f>
        <v>8</v>
      </c>
      <c r="P6" s="13">
        <f aca="true" t="shared" si="1" ref="P6:P21">ROUND(AVERAGE(D6,F6,H6,J6,L6,N6),2)</f>
        <v>224</v>
      </c>
    </row>
    <row r="7" spans="1:16" ht="12.75">
      <c r="A7" s="12" t="s">
        <v>4</v>
      </c>
      <c r="B7" s="9">
        <v>24</v>
      </c>
      <c r="C7" s="13" t="s">
        <v>54</v>
      </c>
      <c r="D7" s="13" t="s">
        <v>54</v>
      </c>
      <c r="E7" s="13"/>
      <c r="F7" s="13"/>
      <c r="G7" s="13"/>
      <c r="H7" s="13"/>
      <c r="I7" s="13">
        <v>8</v>
      </c>
      <c r="J7" s="13">
        <f t="shared" si="0"/>
        <v>192</v>
      </c>
      <c r="K7" s="13"/>
      <c r="L7" s="13"/>
      <c r="M7" s="13"/>
      <c r="N7" s="13"/>
      <c r="O7" s="13">
        <f aca="true" t="shared" si="2" ref="O7:O21">ROUND(AVERAGE(C7,E7,G7,I7),2)</f>
        <v>8</v>
      </c>
      <c r="P7" s="13">
        <f t="shared" si="1"/>
        <v>192</v>
      </c>
    </row>
    <row r="8" spans="1:16" ht="12.75">
      <c r="A8" s="12" t="s">
        <v>5</v>
      </c>
      <c r="B8" s="9">
        <v>28</v>
      </c>
      <c r="C8" s="13" t="s">
        <v>54</v>
      </c>
      <c r="D8" s="13" t="s">
        <v>54</v>
      </c>
      <c r="E8" s="13"/>
      <c r="F8" s="13"/>
      <c r="G8" s="13"/>
      <c r="H8" s="13"/>
      <c r="I8" s="13">
        <v>8</v>
      </c>
      <c r="J8" s="13">
        <f t="shared" si="0"/>
        <v>224</v>
      </c>
      <c r="K8" s="13">
        <v>6</v>
      </c>
      <c r="L8" s="13">
        <f>K8*B8</f>
        <v>168</v>
      </c>
      <c r="M8" s="13"/>
      <c r="N8" s="13"/>
      <c r="O8" s="13">
        <f t="shared" si="2"/>
        <v>8</v>
      </c>
      <c r="P8" s="13">
        <f t="shared" si="1"/>
        <v>196</v>
      </c>
    </row>
    <row r="9" spans="1:16" ht="12.75">
      <c r="A9" s="12" t="s">
        <v>6</v>
      </c>
      <c r="B9" s="9">
        <v>24</v>
      </c>
      <c r="C9" s="13" t="s">
        <v>54</v>
      </c>
      <c r="D9" s="13" t="s">
        <v>54</v>
      </c>
      <c r="E9" s="13"/>
      <c r="F9" s="13"/>
      <c r="G9" s="13"/>
      <c r="H9" s="13"/>
      <c r="I9" s="13">
        <v>8</v>
      </c>
      <c r="J9" s="13">
        <f t="shared" si="0"/>
        <v>192</v>
      </c>
      <c r="K9" s="13"/>
      <c r="L9" s="13"/>
      <c r="M9" s="13"/>
      <c r="N9" s="13"/>
      <c r="O9" s="13">
        <f t="shared" si="2"/>
        <v>8</v>
      </c>
      <c r="P9" s="13">
        <f t="shared" si="1"/>
        <v>192</v>
      </c>
    </row>
    <row r="10" spans="1:16" ht="12.75">
      <c r="A10" s="12" t="s">
        <v>7</v>
      </c>
      <c r="B10" s="9">
        <v>28</v>
      </c>
      <c r="C10" s="13" t="s">
        <v>54</v>
      </c>
      <c r="D10" s="13" t="s">
        <v>54</v>
      </c>
      <c r="E10" s="13"/>
      <c r="F10" s="13"/>
      <c r="G10" s="13"/>
      <c r="H10" s="13"/>
      <c r="I10" s="13">
        <v>8</v>
      </c>
      <c r="J10" s="13">
        <f t="shared" si="0"/>
        <v>224</v>
      </c>
      <c r="K10" s="13"/>
      <c r="L10" s="13"/>
      <c r="M10" s="13"/>
      <c r="N10" s="13"/>
      <c r="O10" s="13">
        <f t="shared" si="2"/>
        <v>8</v>
      </c>
      <c r="P10" s="13">
        <f t="shared" si="1"/>
        <v>224</v>
      </c>
    </row>
    <row r="11" spans="1:16" ht="12.75">
      <c r="A11" s="12" t="s">
        <v>8</v>
      </c>
      <c r="B11" s="9">
        <v>28</v>
      </c>
      <c r="C11" s="13">
        <v>5.5</v>
      </c>
      <c r="D11" s="13">
        <f>C11*B11</f>
        <v>154</v>
      </c>
      <c r="E11" s="13"/>
      <c r="F11" s="13"/>
      <c r="G11" s="13"/>
      <c r="H11" s="13"/>
      <c r="I11" s="13">
        <v>8</v>
      </c>
      <c r="J11" s="13">
        <f t="shared" si="0"/>
        <v>224</v>
      </c>
      <c r="K11" s="13"/>
      <c r="L11" s="13"/>
      <c r="M11" s="13"/>
      <c r="N11" s="13"/>
      <c r="O11" s="13">
        <f t="shared" si="2"/>
        <v>6.75</v>
      </c>
      <c r="P11" s="13">
        <f t="shared" si="1"/>
        <v>189</v>
      </c>
    </row>
    <row r="12" spans="1:16" ht="12.75">
      <c r="A12" s="12" t="s">
        <v>9</v>
      </c>
      <c r="B12" s="9">
        <v>16</v>
      </c>
      <c r="C12" s="13" t="s">
        <v>54</v>
      </c>
      <c r="D12" s="13" t="s">
        <v>54</v>
      </c>
      <c r="E12" s="13"/>
      <c r="F12" s="13"/>
      <c r="G12" s="13"/>
      <c r="H12" s="13"/>
      <c r="I12" s="13">
        <v>8</v>
      </c>
      <c r="J12" s="13">
        <f t="shared" si="0"/>
        <v>128</v>
      </c>
      <c r="K12" s="13"/>
      <c r="L12" s="13"/>
      <c r="M12" s="13"/>
      <c r="N12" s="13"/>
      <c r="O12" s="13">
        <f t="shared" si="2"/>
        <v>8</v>
      </c>
      <c r="P12" s="13">
        <f t="shared" si="1"/>
        <v>128</v>
      </c>
    </row>
    <row r="13" spans="1:16" ht="12.75">
      <c r="A13" s="12" t="s">
        <v>10</v>
      </c>
      <c r="B13" s="9">
        <v>20</v>
      </c>
      <c r="C13" s="13" t="s">
        <v>54</v>
      </c>
      <c r="D13" s="13" t="s">
        <v>54</v>
      </c>
      <c r="E13" s="13"/>
      <c r="F13" s="13"/>
      <c r="G13" s="13"/>
      <c r="H13" s="13"/>
      <c r="I13" s="13">
        <v>8</v>
      </c>
      <c r="J13" s="13">
        <f t="shared" si="0"/>
        <v>160</v>
      </c>
      <c r="K13" s="13"/>
      <c r="L13" s="13"/>
      <c r="M13" s="13">
        <v>10</v>
      </c>
      <c r="N13" s="13">
        <f>M13*B13</f>
        <v>200</v>
      </c>
      <c r="O13" s="13">
        <f t="shared" si="2"/>
        <v>8</v>
      </c>
      <c r="P13" s="13">
        <f t="shared" si="1"/>
        <v>180</v>
      </c>
    </row>
    <row r="14" spans="1:16" ht="12.75">
      <c r="A14" s="12" t="s">
        <v>62</v>
      </c>
      <c r="B14" s="9">
        <v>24</v>
      </c>
      <c r="C14" s="13" t="s">
        <v>54</v>
      </c>
      <c r="D14" s="13" t="s">
        <v>54</v>
      </c>
      <c r="E14" s="13"/>
      <c r="F14" s="13"/>
      <c r="G14" s="13"/>
      <c r="H14" s="13"/>
      <c r="I14" s="13">
        <v>6.5</v>
      </c>
      <c r="J14" s="13">
        <f t="shared" si="0"/>
        <v>156</v>
      </c>
      <c r="K14" s="13"/>
      <c r="L14" s="13"/>
      <c r="M14" s="13"/>
      <c r="N14" s="13"/>
      <c r="O14" s="13">
        <f t="shared" si="2"/>
        <v>6.5</v>
      </c>
      <c r="P14" s="13">
        <f t="shared" si="1"/>
        <v>156</v>
      </c>
    </row>
    <row r="15" spans="1:16" ht="12.75">
      <c r="A15" s="12" t="s">
        <v>63</v>
      </c>
      <c r="B15" s="9">
        <v>24</v>
      </c>
      <c r="C15" s="13" t="s">
        <v>54</v>
      </c>
      <c r="D15" s="13" t="s">
        <v>54</v>
      </c>
      <c r="E15" s="13"/>
      <c r="F15" s="13"/>
      <c r="G15" s="13"/>
      <c r="H15" s="13"/>
      <c r="I15" s="13">
        <v>6.5</v>
      </c>
      <c r="J15" s="13">
        <f t="shared" si="0"/>
        <v>156</v>
      </c>
      <c r="K15" s="13"/>
      <c r="L15" s="13"/>
      <c r="M15" s="13"/>
      <c r="N15" s="13"/>
      <c r="O15" s="13">
        <f t="shared" si="2"/>
        <v>6.5</v>
      </c>
      <c r="P15" s="13">
        <f t="shared" si="1"/>
        <v>156</v>
      </c>
    </row>
    <row r="16" spans="1:16" ht="12.75">
      <c r="A16" s="12" t="s">
        <v>64</v>
      </c>
      <c r="B16" s="9">
        <v>24</v>
      </c>
      <c r="C16" s="13" t="s">
        <v>54</v>
      </c>
      <c r="D16" s="13" t="s">
        <v>54</v>
      </c>
      <c r="E16" s="13"/>
      <c r="F16" s="13"/>
      <c r="G16" s="13"/>
      <c r="H16" s="13"/>
      <c r="I16" s="13">
        <v>6.5</v>
      </c>
      <c r="J16" s="13">
        <f t="shared" si="0"/>
        <v>156</v>
      </c>
      <c r="K16" s="13"/>
      <c r="L16" s="13"/>
      <c r="M16" s="13"/>
      <c r="N16" s="13"/>
      <c r="O16" s="13">
        <f t="shared" si="2"/>
        <v>6.5</v>
      </c>
      <c r="P16" s="13">
        <f t="shared" si="1"/>
        <v>156</v>
      </c>
    </row>
    <row r="17" spans="1:16" ht="12.75">
      <c r="A17" s="12" t="s">
        <v>65</v>
      </c>
      <c r="B17" s="9">
        <v>20</v>
      </c>
      <c r="C17" s="13" t="s">
        <v>54</v>
      </c>
      <c r="D17" s="13" t="s">
        <v>54</v>
      </c>
      <c r="E17" s="13"/>
      <c r="F17" s="13"/>
      <c r="G17" s="13"/>
      <c r="H17" s="13"/>
      <c r="I17" s="13">
        <v>6.5</v>
      </c>
      <c r="J17" s="13">
        <f t="shared" si="0"/>
        <v>130</v>
      </c>
      <c r="K17" s="13"/>
      <c r="L17" s="13"/>
      <c r="M17" s="13"/>
      <c r="N17" s="13"/>
      <c r="O17" s="13">
        <f t="shared" si="2"/>
        <v>6.5</v>
      </c>
      <c r="P17" s="13">
        <f t="shared" si="1"/>
        <v>130</v>
      </c>
    </row>
    <row r="18" spans="1:16" ht="12.75">
      <c r="A18" s="12" t="s">
        <v>66</v>
      </c>
      <c r="B18" s="9">
        <v>20</v>
      </c>
      <c r="C18" s="13" t="s">
        <v>54</v>
      </c>
      <c r="D18" s="13" t="s">
        <v>54</v>
      </c>
      <c r="E18" s="13"/>
      <c r="F18" s="13"/>
      <c r="G18" s="13"/>
      <c r="H18" s="13"/>
      <c r="I18" s="13">
        <v>6.5</v>
      </c>
      <c r="J18" s="13">
        <f t="shared" si="0"/>
        <v>130</v>
      </c>
      <c r="K18" s="13"/>
      <c r="L18" s="13"/>
      <c r="M18" s="13"/>
      <c r="N18" s="13"/>
      <c r="O18" s="13">
        <f t="shared" si="2"/>
        <v>6.5</v>
      </c>
      <c r="P18" s="13">
        <f t="shared" si="1"/>
        <v>130</v>
      </c>
    </row>
    <row r="19" spans="1:16" ht="12.75">
      <c r="A19" s="12" t="s">
        <v>67</v>
      </c>
      <c r="B19" s="9">
        <v>20</v>
      </c>
      <c r="C19" s="13" t="s">
        <v>54</v>
      </c>
      <c r="D19" s="13" t="s">
        <v>54</v>
      </c>
      <c r="E19" s="13"/>
      <c r="F19" s="13"/>
      <c r="G19" s="13"/>
      <c r="H19" s="13"/>
      <c r="I19" s="13">
        <v>6.5</v>
      </c>
      <c r="J19" s="13">
        <f t="shared" si="0"/>
        <v>130</v>
      </c>
      <c r="K19" s="13"/>
      <c r="L19" s="13"/>
      <c r="M19" s="13"/>
      <c r="N19" s="13"/>
      <c r="O19" s="13">
        <f t="shared" si="2"/>
        <v>6.5</v>
      </c>
      <c r="P19" s="13">
        <f t="shared" si="1"/>
        <v>130</v>
      </c>
    </row>
    <row r="20" spans="1:16" ht="12.75">
      <c r="A20" s="12" t="s">
        <v>68</v>
      </c>
      <c r="B20" s="9">
        <v>24</v>
      </c>
      <c r="C20" s="13" t="s">
        <v>54</v>
      </c>
      <c r="D20" s="13" t="s">
        <v>54</v>
      </c>
      <c r="E20" s="13"/>
      <c r="F20" s="13"/>
      <c r="G20" s="13"/>
      <c r="H20" s="13"/>
      <c r="I20" s="13">
        <v>6.5</v>
      </c>
      <c r="J20" s="13">
        <f t="shared" si="0"/>
        <v>156</v>
      </c>
      <c r="K20" s="13"/>
      <c r="L20" s="13"/>
      <c r="M20" s="13"/>
      <c r="N20" s="13"/>
      <c r="O20" s="13">
        <f t="shared" si="2"/>
        <v>6.5</v>
      </c>
      <c r="P20" s="13">
        <f t="shared" si="1"/>
        <v>156</v>
      </c>
    </row>
    <row r="21" spans="1:16" ht="12.75">
      <c r="A21" s="12" t="s">
        <v>69</v>
      </c>
      <c r="B21" s="9">
        <v>12</v>
      </c>
      <c r="C21" s="13" t="s">
        <v>54</v>
      </c>
      <c r="D21" s="13" t="s">
        <v>54</v>
      </c>
      <c r="E21" s="13"/>
      <c r="F21" s="13"/>
      <c r="G21" s="13"/>
      <c r="H21" s="13"/>
      <c r="I21" s="13">
        <v>8</v>
      </c>
      <c r="J21" s="13">
        <f t="shared" si="0"/>
        <v>96</v>
      </c>
      <c r="K21" s="13"/>
      <c r="L21" s="13"/>
      <c r="M21" s="13"/>
      <c r="N21" s="13"/>
      <c r="O21" s="13">
        <f t="shared" si="2"/>
        <v>8</v>
      </c>
      <c r="P21" s="13">
        <f t="shared" si="1"/>
        <v>96</v>
      </c>
    </row>
    <row r="22" spans="14:16" ht="12.75">
      <c r="N22" s="25" t="s">
        <v>44</v>
      </c>
      <c r="O22" t="s">
        <v>56</v>
      </c>
      <c r="P22" s="24">
        <f>SUM(P5:P21)</f>
        <v>2781.0699999999997</v>
      </c>
    </row>
    <row r="23" ht="12.75">
      <c r="A23" t="s">
        <v>57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  <row r="27" ht="12.75">
      <c r="A27" t="s">
        <v>79</v>
      </c>
    </row>
    <row r="28" ht="12.75">
      <c r="A28" t="s">
        <v>80</v>
      </c>
    </row>
  </sheetData>
  <mergeCells count="8">
    <mergeCell ref="O3:P3"/>
    <mergeCell ref="A1:P1"/>
    <mergeCell ref="C3:D3"/>
    <mergeCell ref="E3:F3"/>
    <mergeCell ref="I3:J3"/>
    <mergeCell ref="G3:H3"/>
    <mergeCell ref="K3:L3"/>
    <mergeCell ref="M3:N3"/>
  </mergeCells>
  <printOptions/>
  <pageMargins left="1.76" right="0.4724409448818898" top="1.84" bottom="0.984251968503937" header="0.4724409448818898" footer="0.5118110236220472"/>
  <pageSetup horizontalDpi="300" verticalDpi="3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5:16" ht="12.75">
      <c r="E3" s="32" t="s">
        <v>15</v>
      </c>
      <c r="F3" s="33"/>
      <c r="G3" s="32" t="s">
        <v>16</v>
      </c>
      <c r="H3" s="33"/>
      <c r="I3" s="32" t="s">
        <v>17</v>
      </c>
      <c r="J3" s="33"/>
      <c r="K3" s="32" t="s">
        <v>18</v>
      </c>
      <c r="L3" s="33"/>
      <c r="M3" s="32" t="s">
        <v>30</v>
      </c>
      <c r="N3" s="33"/>
      <c r="O3" s="34" t="s">
        <v>31</v>
      </c>
      <c r="P3" s="34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2" t="s">
        <v>15</v>
      </c>
      <c r="E3" s="33"/>
      <c r="F3" s="32" t="s">
        <v>16</v>
      </c>
      <c r="G3" s="33"/>
      <c r="H3" s="32" t="s">
        <v>17</v>
      </c>
      <c r="I3" s="33"/>
      <c r="J3" s="32" t="s">
        <v>18</v>
      </c>
      <c r="K3" s="33"/>
      <c r="L3" s="34" t="s">
        <v>31</v>
      </c>
      <c r="M3" s="34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7.57421875" style="0" customWidth="1"/>
    <col min="4" max="4" width="8.421875" style="0" customWidth="1"/>
    <col min="5" max="6" width="8.28125" style="0" customWidth="1"/>
    <col min="7" max="7" width="7.7109375" style="0" customWidth="1"/>
    <col min="8" max="8" width="8.140625" style="0" customWidth="1"/>
    <col min="9" max="9" width="7.57421875" style="0" customWidth="1"/>
    <col min="10" max="10" width="8.28125" style="0" customWidth="1"/>
    <col min="11" max="11" width="7.57421875" style="0" customWidth="1"/>
    <col min="12" max="12" width="8.28125" style="0" customWidth="1"/>
    <col min="13" max="13" width="7.57421875" style="0" customWidth="1"/>
    <col min="14" max="14" width="8.28125" style="0" customWidth="1"/>
    <col min="15" max="15" width="7.57421875" style="0" customWidth="1"/>
    <col min="16" max="16" width="8.28125" style="0" customWidth="1"/>
    <col min="17" max="17" width="7.57421875" style="0" customWidth="1"/>
    <col min="18" max="18" width="8.421875" style="0" customWidth="1"/>
  </cols>
  <sheetData>
    <row r="1" spans="1:18" ht="19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ht="24.75" customHeight="1">
      <c r="B3" s="2"/>
      <c r="C3" s="29" t="s">
        <v>50</v>
      </c>
      <c r="D3" s="30"/>
      <c r="E3" s="29" t="s">
        <v>51</v>
      </c>
      <c r="F3" s="30"/>
      <c r="G3" s="29" t="s">
        <v>52</v>
      </c>
      <c r="H3" s="30"/>
      <c r="I3" s="29" t="s">
        <v>55</v>
      </c>
      <c r="J3" s="30"/>
      <c r="K3" s="29" t="s">
        <v>70</v>
      </c>
      <c r="L3" s="30"/>
      <c r="M3" s="29" t="s">
        <v>71</v>
      </c>
      <c r="N3" s="30"/>
      <c r="O3" s="29" t="s">
        <v>72</v>
      </c>
      <c r="P3" s="30"/>
      <c r="Q3" s="26" t="s">
        <v>60</v>
      </c>
      <c r="R3" s="27"/>
    </row>
    <row r="4" spans="1:18" ht="37.5" customHeight="1">
      <c r="A4" s="20" t="s">
        <v>0</v>
      </c>
      <c r="B4" s="6" t="s">
        <v>73</v>
      </c>
      <c r="C4" s="21" t="s">
        <v>53</v>
      </c>
      <c r="D4" s="21" t="s">
        <v>14</v>
      </c>
      <c r="E4" s="21" t="s">
        <v>53</v>
      </c>
      <c r="F4" s="21" t="s">
        <v>14</v>
      </c>
      <c r="G4" s="21" t="s">
        <v>53</v>
      </c>
      <c r="H4" s="21" t="s">
        <v>14</v>
      </c>
      <c r="I4" s="21" t="s">
        <v>53</v>
      </c>
      <c r="J4" s="21" t="s">
        <v>14</v>
      </c>
      <c r="K4" s="21" t="s">
        <v>53</v>
      </c>
      <c r="L4" s="21" t="s">
        <v>14</v>
      </c>
      <c r="M4" s="21" t="s">
        <v>53</v>
      </c>
      <c r="N4" s="21" t="s">
        <v>14</v>
      </c>
      <c r="O4" s="21" t="s">
        <v>53</v>
      </c>
      <c r="P4" s="21" t="s">
        <v>14</v>
      </c>
      <c r="Q4" s="21" t="s">
        <v>53</v>
      </c>
      <c r="R4" s="21" t="s">
        <v>14</v>
      </c>
    </row>
    <row r="5" spans="1:18" s="14" customFormat="1" ht="12.75">
      <c r="A5" s="12" t="s">
        <v>2</v>
      </c>
      <c r="B5" s="16">
        <v>28</v>
      </c>
      <c r="C5" s="13" t="s">
        <v>54</v>
      </c>
      <c r="D5" s="13" t="s">
        <v>54</v>
      </c>
      <c r="E5" s="13">
        <v>4</v>
      </c>
      <c r="F5" s="13">
        <f>E5*B5</f>
        <v>112</v>
      </c>
      <c r="G5" s="13">
        <v>3.65</v>
      </c>
      <c r="H5" s="13">
        <v>102.2</v>
      </c>
      <c r="I5" s="13">
        <v>8</v>
      </c>
      <c r="J5" s="13">
        <f aca="true" t="shared" si="0" ref="J5:J21">I5*B5</f>
        <v>224</v>
      </c>
      <c r="K5" s="13"/>
      <c r="L5" s="13">
        <f aca="true" t="shared" si="1" ref="L5:L21">K5*B5</f>
        <v>0</v>
      </c>
      <c r="M5" s="13"/>
      <c r="N5" s="13">
        <f aca="true" t="shared" si="2" ref="N5:N21">M5*B5</f>
        <v>0</v>
      </c>
      <c r="O5" s="13"/>
      <c r="P5" s="13">
        <f aca="true" t="shared" si="3" ref="P5:P21">O5*B5</f>
        <v>0</v>
      </c>
      <c r="Q5" s="13">
        <f aca="true" t="shared" si="4" ref="Q5:Q21">ROUND(AVERAGE(C5,E5,G5,I5,K5,M5,O5),2)</f>
        <v>5.22</v>
      </c>
      <c r="R5" s="13">
        <f aca="true" t="shared" si="5" ref="R5:R21">Q5*B5</f>
        <v>146.16</v>
      </c>
    </row>
    <row r="6" spans="1:18" ht="12.75">
      <c r="A6" s="7" t="s">
        <v>3</v>
      </c>
      <c r="B6" s="9">
        <v>28</v>
      </c>
      <c r="C6" s="13" t="s">
        <v>54</v>
      </c>
      <c r="D6" s="13" t="s">
        <v>54</v>
      </c>
      <c r="E6" s="13"/>
      <c r="F6" s="13"/>
      <c r="G6" s="13"/>
      <c r="H6" s="13"/>
      <c r="I6" s="13">
        <v>8</v>
      </c>
      <c r="J6" s="13">
        <f t="shared" si="0"/>
        <v>224</v>
      </c>
      <c r="K6" s="13"/>
      <c r="L6" s="13">
        <f t="shared" si="1"/>
        <v>0</v>
      </c>
      <c r="M6" s="13"/>
      <c r="N6" s="13">
        <f t="shared" si="2"/>
        <v>0</v>
      </c>
      <c r="O6" s="13"/>
      <c r="P6" s="13">
        <f t="shared" si="3"/>
        <v>0</v>
      </c>
      <c r="Q6" s="13">
        <f t="shared" si="4"/>
        <v>8</v>
      </c>
      <c r="R6" s="13">
        <f t="shared" si="5"/>
        <v>224</v>
      </c>
    </row>
    <row r="7" spans="1:18" ht="12.75">
      <c r="A7" s="12" t="s">
        <v>4</v>
      </c>
      <c r="B7" s="9">
        <v>24</v>
      </c>
      <c r="C7" s="13" t="s">
        <v>54</v>
      </c>
      <c r="D7" s="13" t="s">
        <v>54</v>
      </c>
      <c r="E7" s="13"/>
      <c r="F7" s="13"/>
      <c r="G7" s="13"/>
      <c r="H7" s="13"/>
      <c r="I7" s="13">
        <v>8</v>
      </c>
      <c r="J7" s="13">
        <f t="shared" si="0"/>
        <v>192</v>
      </c>
      <c r="K7" s="13"/>
      <c r="L7" s="13">
        <f t="shared" si="1"/>
        <v>0</v>
      </c>
      <c r="M7" s="13"/>
      <c r="N7" s="13">
        <f t="shared" si="2"/>
        <v>0</v>
      </c>
      <c r="O7" s="13"/>
      <c r="P7" s="13">
        <f t="shared" si="3"/>
        <v>0</v>
      </c>
      <c r="Q7" s="13">
        <f t="shared" si="4"/>
        <v>8</v>
      </c>
      <c r="R7" s="13">
        <f t="shared" si="5"/>
        <v>192</v>
      </c>
    </row>
    <row r="8" spans="1:18" ht="12.75">
      <c r="A8" s="12" t="s">
        <v>5</v>
      </c>
      <c r="B8" s="9">
        <v>28</v>
      </c>
      <c r="C8" s="13" t="s">
        <v>54</v>
      </c>
      <c r="D8" s="13" t="s">
        <v>54</v>
      </c>
      <c r="E8" s="13"/>
      <c r="F8" s="13"/>
      <c r="G8" s="13"/>
      <c r="H8" s="13"/>
      <c r="I8" s="13">
        <v>8</v>
      </c>
      <c r="J8" s="13">
        <f t="shared" si="0"/>
        <v>224</v>
      </c>
      <c r="K8" s="13">
        <v>6</v>
      </c>
      <c r="L8" s="13">
        <f t="shared" si="1"/>
        <v>168</v>
      </c>
      <c r="M8" s="13"/>
      <c r="N8" s="13">
        <f t="shared" si="2"/>
        <v>0</v>
      </c>
      <c r="O8" s="13"/>
      <c r="P8" s="13">
        <f t="shared" si="3"/>
        <v>0</v>
      </c>
      <c r="Q8" s="13">
        <f t="shared" si="4"/>
        <v>7</v>
      </c>
      <c r="R8" s="13">
        <f t="shared" si="5"/>
        <v>196</v>
      </c>
    </row>
    <row r="9" spans="1:18" ht="12.75">
      <c r="A9" s="12" t="s">
        <v>6</v>
      </c>
      <c r="B9" s="9">
        <v>24</v>
      </c>
      <c r="C9" s="13" t="s">
        <v>54</v>
      </c>
      <c r="D9" s="13" t="s">
        <v>54</v>
      </c>
      <c r="E9" s="13"/>
      <c r="F9" s="13"/>
      <c r="G9" s="13"/>
      <c r="H9" s="13"/>
      <c r="I9" s="13">
        <v>8</v>
      </c>
      <c r="J9" s="13">
        <f t="shared" si="0"/>
        <v>192</v>
      </c>
      <c r="K9" s="13"/>
      <c r="L9" s="13">
        <f t="shared" si="1"/>
        <v>0</v>
      </c>
      <c r="M9" s="13"/>
      <c r="N9" s="13">
        <f t="shared" si="2"/>
        <v>0</v>
      </c>
      <c r="O9" s="13"/>
      <c r="P9" s="13">
        <f t="shared" si="3"/>
        <v>0</v>
      </c>
      <c r="Q9" s="13">
        <f t="shared" si="4"/>
        <v>8</v>
      </c>
      <c r="R9" s="13">
        <f t="shared" si="5"/>
        <v>192</v>
      </c>
    </row>
    <row r="10" spans="1:18" ht="12.75">
      <c r="A10" s="12" t="s">
        <v>7</v>
      </c>
      <c r="B10" s="9">
        <v>28</v>
      </c>
      <c r="C10" s="13" t="s">
        <v>54</v>
      </c>
      <c r="D10" s="13" t="s">
        <v>54</v>
      </c>
      <c r="E10" s="13"/>
      <c r="F10" s="13"/>
      <c r="G10" s="13"/>
      <c r="H10" s="13"/>
      <c r="I10" s="13">
        <v>8</v>
      </c>
      <c r="J10" s="13">
        <f t="shared" si="0"/>
        <v>224</v>
      </c>
      <c r="K10" s="13"/>
      <c r="L10" s="13">
        <f t="shared" si="1"/>
        <v>0</v>
      </c>
      <c r="M10" s="13"/>
      <c r="N10" s="13">
        <f t="shared" si="2"/>
        <v>0</v>
      </c>
      <c r="O10" s="13"/>
      <c r="P10" s="13">
        <f t="shared" si="3"/>
        <v>0</v>
      </c>
      <c r="Q10" s="13">
        <f t="shared" si="4"/>
        <v>8</v>
      </c>
      <c r="R10" s="13">
        <f t="shared" si="5"/>
        <v>224</v>
      </c>
    </row>
    <row r="11" spans="1:18" ht="12.75">
      <c r="A11" s="12" t="s">
        <v>8</v>
      </c>
      <c r="B11" s="9">
        <v>28</v>
      </c>
      <c r="C11" s="13">
        <v>5.5</v>
      </c>
      <c r="D11" s="13">
        <f>C11*B11</f>
        <v>154</v>
      </c>
      <c r="E11" s="13"/>
      <c r="F11" s="13"/>
      <c r="G11" s="13"/>
      <c r="H11" s="13"/>
      <c r="I11" s="13">
        <v>8</v>
      </c>
      <c r="J11" s="13">
        <f t="shared" si="0"/>
        <v>224</v>
      </c>
      <c r="K11" s="13"/>
      <c r="L11" s="13">
        <f t="shared" si="1"/>
        <v>0</v>
      </c>
      <c r="M11" s="13"/>
      <c r="N11" s="13">
        <f t="shared" si="2"/>
        <v>0</v>
      </c>
      <c r="O11" s="13"/>
      <c r="P11" s="13">
        <f t="shared" si="3"/>
        <v>0</v>
      </c>
      <c r="Q11" s="13">
        <f t="shared" si="4"/>
        <v>6.75</v>
      </c>
      <c r="R11" s="13">
        <f t="shared" si="5"/>
        <v>189</v>
      </c>
    </row>
    <row r="12" spans="1:18" ht="12.75">
      <c r="A12" s="12" t="s">
        <v>9</v>
      </c>
      <c r="B12" s="9">
        <v>16</v>
      </c>
      <c r="C12" s="13" t="s">
        <v>54</v>
      </c>
      <c r="D12" s="13" t="s">
        <v>54</v>
      </c>
      <c r="E12" s="13"/>
      <c r="F12" s="13"/>
      <c r="G12" s="13"/>
      <c r="H12" s="13"/>
      <c r="I12" s="13">
        <v>8</v>
      </c>
      <c r="J12" s="13">
        <f t="shared" si="0"/>
        <v>128</v>
      </c>
      <c r="K12" s="13"/>
      <c r="L12" s="13">
        <f t="shared" si="1"/>
        <v>0</v>
      </c>
      <c r="M12" s="13"/>
      <c r="N12" s="13">
        <f t="shared" si="2"/>
        <v>0</v>
      </c>
      <c r="O12" s="13"/>
      <c r="P12" s="13">
        <f t="shared" si="3"/>
        <v>0</v>
      </c>
      <c r="Q12" s="13">
        <f t="shared" si="4"/>
        <v>8</v>
      </c>
      <c r="R12" s="13">
        <f t="shared" si="5"/>
        <v>128</v>
      </c>
    </row>
    <row r="13" spans="1:18" ht="12.75">
      <c r="A13" s="12" t="s">
        <v>10</v>
      </c>
      <c r="B13" s="9">
        <v>20</v>
      </c>
      <c r="C13" s="13" t="s">
        <v>54</v>
      </c>
      <c r="D13" s="13" t="s">
        <v>54</v>
      </c>
      <c r="E13" s="13"/>
      <c r="F13" s="13"/>
      <c r="G13" s="13"/>
      <c r="H13" s="13"/>
      <c r="I13" s="13">
        <v>8</v>
      </c>
      <c r="J13" s="13">
        <f t="shared" si="0"/>
        <v>160</v>
      </c>
      <c r="K13" s="13"/>
      <c r="L13" s="13">
        <f t="shared" si="1"/>
        <v>0</v>
      </c>
      <c r="M13" s="13">
        <v>10</v>
      </c>
      <c r="N13" s="13">
        <f t="shared" si="2"/>
        <v>200</v>
      </c>
      <c r="O13" s="13"/>
      <c r="P13" s="13">
        <f t="shared" si="3"/>
        <v>0</v>
      </c>
      <c r="Q13" s="13">
        <f t="shared" si="4"/>
        <v>9</v>
      </c>
      <c r="R13" s="13">
        <f t="shared" si="5"/>
        <v>180</v>
      </c>
    </row>
    <row r="14" spans="1:18" ht="12.75">
      <c r="A14" s="12" t="s">
        <v>62</v>
      </c>
      <c r="B14" s="9">
        <v>24</v>
      </c>
      <c r="C14" s="13" t="s">
        <v>54</v>
      </c>
      <c r="D14" s="13" t="s">
        <v>54</v>
      </c>
      <c r="E14" s="13"/>
      <c r="F14" s="13"/>
      <c r="G14" s="13"/>
      <c r="H14" s="13"/>
      <c r="I14" s="13">
        <v>6.5</v>
      </c>
      <c r="J14" s="13">
        <f t="shared" si="0"/>
        <v>156</v>
      </c>
      <c r="K14" s="13"/>
      <c r="L14" s="13">
        <f t="shared" si="1"/>
        <v>0</v>
      </c>
      <c r="M14" s="13"/>
      <c r="N14" s="13">
        <f t="shared" si="2"/>
        <v>0</v>
      </c>
      <c r="O14" s="13"/>
      <c r="P14" s="13">
        <f t="shared" si="3"/>
        <v>0</v>
      </c>
      <c r="Q14" s="13">
        <f t="shared" si="4"/>
        <v>6.5</v>
      </c>
      <c r="R14" s="13">
        <f t="shared" si="5"/>
        <v>156</v>
      </c>
    </row>
    <row r="15" spans="1:18" ht="12.75">
      <c r="A15" s="12" t="s">
        <v>63</v>
      </c>
      <c r="B15" s="9">
        <v>24</v>
      </c>
      <c r="C15" s="13" t="s">
        <v>54</v>
      </c>
      <c r="D15" s="13" t="s">
        <v>54</v>
      </c>
      <c r="E15" s="13"/>
      <c r="F15" s="13"/>
      <c r="G15" s="13"/>
      <c r="H15" s="13"/>
      <c r="I15" s="13">
        <v>6.5</v>
      </c>
      <c r="J15" s="13">
        <f t="shared" si="0"/>
        <v>156</v>
      </c>
      <c r="K15" s="13"/>
      <c r="L15" s="13">
        <f t="shared" si="1"/>
        <v>0</v>
      </c>
      <c r="M15" s="13"/>
      <c r="N15" s="13">
        <f t="shared" si="2"/>
        <v>0</v>
      </c>
      <c r="O15" s="13">
        <v>5</v>
      </c>
      <c r="P15" s="13">
        <f t="shared" si="3"/>
        <v>120</v>
      </c>
      <c r="Q15" s="13">
        <f t="shared" si="4"/>
        <v>5.75</v>
      </c>
      <c r="R15" s="13">
        <f t="shared" si="5"/>
        <v>138</v>
      </c>
    </row>
    <row r="16" spans="1:18" ht="12.75">
      <c r="A16" s="12" t="s">
        <v>64</v>
      </c>
      <c r="B16" s="9">
        <v>24</v>
      </c>
      <c r="C16" s="13" t="s">
        <v>54</v>
      </c>
      <c r="D16" s="13" t="s">
        <v>54</v>
      </c>
      <c r="E16" s="13"/>
      <c r="F16" s="13"/>
      <c r="G16" s="13"/>
      <c r="H16" s="13"/>
      <c r="I16" s="13">
        <v>6.5</v>
      </c>
      <c r="J16" s="13">
        <f t="shared" si="0"/>
        <v>156</v>
      </c>
      <c r="K16" s="13"/>
      <c r="L16" s="13">
        <f t="shared" si="1"/>
        <v>0</v>
      </c>
      <c r="M16" s="13"/>
      <c r="N16" s="13">
        <f t="shared" si="2"/>
        <v>0</v>
      </c>
      <c r="O16" s="13"/>
      <c r="P16" s="13">
        <f t="shared" si="3"/>
        <v>0</v>
      </c>
      <c r="Q16" s="13">
        <f t="shared" si="4"/>
        <v>6.5</v>
      </c>
      <c r="R16" s="13">
        <f t="shared" si="5"/>
        <v>156</v>
      </c>
    </row>
    <row r="17" spans="1:18" ht="12.75">
      <c r="A17" s="12" t="s">
        <v>65</v>
      </c>
      <c r="B17" s="9">
        <v>20</v>
      </c>
      <c r="C17" s="13" t="s">
        <v>54</v>
      </c>
      <c r="D17" s="13" t="s">
        <v>54</v>
      </c>
      <c r="E17" s="13"/>
      <c r="F17" s="13"/>
      <c r="G17" s="13"/>
      <c r="H17" s="13"/>
      <c r="I17" s="13">
        <v>6.5</v>
      </c>
      <c r="J17" s="13">
        <f t="shared" si="0"/>
        <v>130</v>
      </c>
      <c r="K17" s="13"/>
      <c r="L17" s="13">
        <f t="shared" si="1"/>
        <v>0</v>
      </c>
      <c r="M17" s="13"/>
      <c r="N17" s="13">
        <f t="shared" si="2"/>
        <v>0</v>
      </c>
      <c r="O17" s="13"/>
      <c r="P17" s="13">
        <f t="shared" si="3"/>
        <v>0</v>
      </c>
      <c r="Q17" s="13">
        <f t="shared" si="4"/>
        <v>6.5</v>
      </c>
      <c r="R17" s="13">
        <f t="shared" si="5"/>
        <v>130</v>
      </c>
    </row>
    <row r="18" spans="1:18" ht="12.75">
      <c r="A18" s="12" t="s">
        <v>66</v>
      </c>
      <c r="B18" s="9">
        <v>20</v>
      </c>
      <c r="C18" s="13" t="s">
        <v>54</v>
      </c>
      <c r="D18" s="13" t="s">
        <v>54</v>
      </c>
      <c r="E18" s="13"/>
      <c r="F18" s="13"/>
      <c r="G18" s="13"/>
      <c r="H18" s="13"/>
      <c r="I18" s="13">
        <v>6.5</v>
      </c>
      <c r="J18" s="13">
        <f t="shared" si="0"/>
        <v>130</v>
      </c>
      <c r="K18" s="13"/>
      <c r="L18" s="13">
        <f t="shared" si="1"/>
        <v>0</v>
      </c>
      <c r="M18" s="13"/>
      <c r="N18" s="13">
        <f t="shared" si="2"/>
        <v>0</v>
      </c>
      <c r="O18" s="13"/>
      <c r="P18" s="13">
        <f t="shared" si="3"/>
        <v>0</v>
      </c>
      <c r="Q18" s="13">
        <f t="shared" si="4"/>
        <v>6.5</v>
      </c>
      <c r="R18" s="13">
        <f t="shared" si="5"/>
        <v>130</v>
      </c>
    </row>
    <row r="19" spans="1:18" ht="12.75">
      <c r="A19" s="12" t="s">
        <v>67</v>
      </c>
      <c r="B19" s="9">
        <v>20</v>
      </c>
      <c r="C19" s="13" t="s">
        <v>54</v>
      </c>
      <c r="D19" s="13" t="s">
        <v>54</v>
      </c>
      <c r="E19" s="13"/>
      <c r="F19" s="13"/>
      <c r="G19" s="13"/>
      <c r="H19" s="13"/>
      <c r="I19" s="13">
        <v>6.5</v>
      </c>
      <c r="J19" s="13">
        <f t="shared" si="0"/>
        <v>130</v>
      </c>
      <c r="K19" s="13"/>
      <c r="L19" s="13">
        <f t="shared" si="1"/>
        <v>0</v>
      </c>
      <c r="M19" s="13"/>
      <c r="N19" s="13">
        <f t="shared" si="2"/>
        <v>0</v>
      </c>
      <c r="O19" s="13"/>
      <c r="P19" s="13">
        <f t="shared" si="3"/>
        <v>0</v>
      </c>
      <c r="Q19" s="13">
        <f t="shared" si="4"/>
        <v>6.5</v>
      </c>
      <c r="R19" s="13">
        <f t="shared" si="5"/>
        <v>130</v>
      </c>
    </row>
    <row r="20" spans="1:18" ht="12.75">
      <c r="A20" s="12" t="s">
        <v>68</v>
      </c>
      <c r="B20" s="9">
        <v>24</v>
      </c>
      <c r="C20" s="13" t="s">
        <v>54</v>
      </c>
      <c r="D20" s="13" t="s">
        <v>54</v>
      </c>
      <c r="E20" s="13"/>
      <c r="F20" s="13"/>
      <c r="G20" s="13"/>
      <c r="H20" s="13"/>
      <c r="I20" s="13">
        <v>6.5</v>
      </c>
      <c r="J20" s="13">
        <f t="shared" si="0"/>
        <v>156</v>
      </c>
      <c r="K20" s="13"/>
      <c r="L20" s="13">
        <f t="shared" si="1"/>
        <v>0</v>
      </c>
      <c r="M20" s="13"/>
      <c r="N20" s="13">
        <f t="shared" si="2"/>
        <v>0</v>
      </c>
      <c r="O20" s="13"/>
      <c r="P20" s="13">
        <f t="shared" si="3"/>
        <v>0</v>
      </c>
      <c r="Q20" s="13">
        <f t="shared" si="4"/>
        <v>6.5</v>
      </c>
      <c r="R20" s="13">
        <f t="shared" si="5"/>
        <v>156</v>
      </c>
    </row>
    <row r="21" spans="1:18" ht="12.75">
      <c r="A21" s="12" t="s">
        <v>69</v>
      </c>
      <c r="B21" s="9">
        <v>12</v>
      </c>
      <c r="C21" s="13" t="s">
        <v>54</v>
      </c>
      <c r="D21" s="13" t="s">
        <v>54</v>
      </c>
      <c r="E21" s="13"/>
      <c r="F21" s="13"/>
      <c r="G21" s="13"/>
      <c r="H21" s="13"/>
      <c r="I21" s="13">
        <v>8</v>
      </c>
      <c r="J21" s="13">
        <f t="shared" si="0"/>
        <v>96</v>
      </c>
      <c r="K21" s="13"/>
      <c r="L21" s="13">
        <f t="shared" si="1"/>
        <v>0</v>
      </c>
      <c r="M21" s="13"/>
      <c r="N21" s="13">
        <f t="shared" si="2"/>
        <v>0</v>
      </c>
      <c r="O21" s="13"/>
      <c r="P21" s="13">
        <f t="shared" si="3"/>
        <v>0</v>
      </c>
      <c r="Q21" s="13">
        <f t="shared" si="4"/>
        <v>8</v>
      </c>
      <c r="R21" s="13">
        <f t="shared" si="5"/>
        <v>96</v>
      </c>
    </row>
    <row r="22" spans="17:18" ht="12.75">
      <c r="Q22" t="s">
        <v>56</v>
      </c>
      <c r="R22" s="22">
        <f>SUM(R5:R21)</f>
        <v>2763.16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61</v>
      </c>
    </row>
  </sheetData>
  <mergeCells count="9">
    <mergeCell ref="Q3:R3"/>
    <mergeCell ref="A1:R1"/>
    <mergeCell ref="C3:D3"/>
    <mergeCell ref="E3:F3"/>
    <mergeCell ref="I3:J3"/>
    <mergeCell ref="G3:H3"/>
    <mergeCell ref="K3:L3"/>
    <mergeCell ref="M3:N3"/>
    <mergeCell ref="O3:P3"/>
  </mergeCells>
  <printOptions/>
  <pageMargins left="1.4173228346456694" right="0.4724409448818898" top="0.86" bottom="0.984251968503937" header="0.4724409448818898" footer="0.5118110236220472"/>
  <pageSetup horizontalDpi="300" verticalDpi="300" orientation="landscape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Administrador</cp:lastModifiedBy>
  <cp:lastPrinted>2006-08-14T21:56:27Z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