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4.09.05" sheetId="1" r:id="rId1"/>
    <sheet name="Plan2" sheetId="2" r:id="rId2"/>
    <sheet name="Plan3" sheetId="3" r:id="rId3"/>
  </sheets>
  <definedNames>
    <definedName name="_xlnm.Print_Area" localSheetId="0">'14.09.05'!$A$1:$T$41</definedName>
    <definedName name="_xlnm.Print_Titles" localSheetId="0">'14.09.05'!$2:$3</definedName>
  </definedNames>
  <calcPr fullCalcOnLoad="1"/>
</workbook>
</file>

<file path=xl/sharedStrings.xml><?xml version="1.0" encoding="utf-8"?>
<sst xmlns="http://schemas.openxmlformats.org/spreadsheetml/2006/main" count="91" uniqueCount="64">
  <si>
    <t>PLANILHA DE CUSTOS</t>
  </si>
  <si>
    <t>Item</t>
  </si>
  <si>
    <t>Quant.</t>
  </si>
  <si>
    <t>Custo Médio</t>
  </si>
  <si>
    <t>Unid.</t>
  </si>
  <si>
    <t>V. Unit. (R$)</t>
  </si>
  <si>
    <t>1.1.9</t>
  </si>
  <si>
    <t>1.1.11</t>
  </si>
  <si>
    <t>1.1.12</t>
  </si>
  <si>
    <t>1.1.13</t>
  </si>
  <si>
    <t>1.1.15</t>
  </si>
  <si>
    <t>1.1.18</t>
  </si>
  <si>
    <t>1.1.19</t>
  </si>
  <si>
    <t>1.1.20</t>
  </si>
  <si>
    <t>1.1.21</t>
  </si>
  <si>
    <t>1.1.24</t>
  </si>
  <si>
    <t>1.1.27</t>
  </si>
  <si>
    <t>1.1.28</t>
  </si>
  <si>
    <t>1.1.31</t>
  </si>
  <si>
    <t>1.1.33</t>
  </si>
  <si>
    <t>1.1.34</t>
  </si>
  <si>
    <t>1.1.37</t>
  </si>
  <si>
    <t>1.1.38</t>
  </si>
  <si>
    <t>1.1.39</t>
  </si>
  <si>
    <t>1.1.40</t>
  </si>
  <si>
    <t>e1</t>
  </si>
  <si>
    <t>giroflex</t>
  </si>
  <si>
    <t>e2</t>
  </si>
  <si>
    <t>recostare</t>
  </si>
  <si>
    <t>e3</t>
  </si>
  <si>
    <t>camilli</t>
  </si>
  <si>
    <t>TOTAL:</t>
  </si>
  <si>
    <t>e4</t>
  </si>
  <si>
    <t>wscomercio</t>
  </si>
  <si>
    <t>Empresa 2: Orçamento emitido em 13/09/2005.</t>
  </si>
  <si>
    <t xml:space="preserve">e5 </t>
  </si>
  <si>
    <t>martinucci</t>
  </si>
  <si>
    <t>e6</t>
  </si>
  <si>
    <t>eiko</t>
  </si>
  <si>
    <t>Empresa 1</t>
  </si>
  <si>
    <t>Empresa 2</t>
  </si>
  <si>
    <t>Empresa 3</t>
  </si>
  <si>
    <t>Empresa 4</t>
  </si>
  <si>
    <t>Empresa 5</t>
  </si>
  <si>
    <t>Empresa 6</t>
  </si>
  <si>
    <t>Empresa 7</t>
  </si>
  <si>
    <t>Empresa 6: Orçamento emitido em 15/09/2005.</t>
  </si>
  <si>
    <t>e7</t>
  </si>
  <si>
    <t>Empresa 7: Orçamento emitido em 7/10/2005.</t>
  </si>
  <si>
    <t>Empresa 1: Orçamento emitido em 14/09/2005, ratificado em 17/10/2005.</t>
  </si>
  <si>
    <t>Empresa 5: Orçamento emitido em 15/09/2005, complementado em 15/09/2005.</t>
  </si>
  <si>
    <t>Obs.: Os itens 1.1.1.1 a 1.1.1.7 correspondem aos itens 1 a 7 da Tabela 1 - Material para o TRE/PR - do pedido de orçamento.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</si>
  <si>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</si>
  <si>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</si>
  <si>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</si>
  <si>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</si>
  <si>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</si>
  <si>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</si>
  <si>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</si>
  <si>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</si>
  <si>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1.1.10</t>
  </si>
  <si>
    <t>Empresa 3: Orçamento emitido em 13/09/2005.</t>
  </si>
  <si>
    <t>Empresa 4: Orçamento emitido em 14/09/2005, complementado em 14/09/2005.</t>
  </si>
  <si>
    <t>V. Tot (R$)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</si>
</sst>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* #,##0.0_);_(* \(#,##0.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38" fontId="3" fillId="2" borderId="9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8" fontId="3" fillId="2" borderId="11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40" fontId="4" fillId="3" borderId="11" xfId="0" applyNumberFormat="1" applyFont="1" applyFill="1" applyBorder="1" applyAlignment="1">
      <alignment horizontal="right"/>
    </xf>
    <xf numFmtId="43" fontId="4" fillId="0" borderId="11" xfId="18" applyFont="1" applyBorder="1" applyAlignment="1">
      <alignment horizontal="right"/>
    </xf>
    <xf numFmtId="40" fontId="4" fillId="0" borderId="11" xfId="0" applyNumberFormat="1" applyFont="1" applyFill="1" applyBorder="1" applyAlignment="1">
      <alignment horizontal="right"/>
    </xf>
    <xf numFmtId="43" fontId="4" fillId="0" borderId="11" xfId="18" applyNumberFormat="1" applyFont="1" applyBorder="1" applyAlignment="1">
      <alignment horizontal="right"/>
    </xf>
    <xf numFmtId="43" fontId="4" fillId="0" borderId="11" xfId="0" applyNumberFormat="1" applyFont="1" applyFill="1" applyBorder="1" applyAlignment="1">
      <alignment horizontal="right"/>
    </xf>
    <xf numFmtId="40" fontId="4" fillId="3" borderId="12" xfId="0" applyNumberFormat="1" applyFont="1" applyFill="1" applyBorder="1" applyAlignment="1">
      <alignment horizontal="right"/>
    </xf>
    <xf numFmtId="43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right"/>
    </xf>
    <xf numFmtId="0" fontId="4" fillId="3" borderId="11" xfId="0" applyFont="1" applyFill="1" applyBorder="1" applyAlignment="1">
      <alignment horizontal="right"/>
    </xf>
    <xf numFmtId="43" fontId="4" fillId="3" borderId="11" xfId="0" applyNumberFormat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40" fontId="4" fillId="3" borderId="14" xfId="0" applyNumberFormat="1" applyFont="1" applyFill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3" fontId="4" fillId="0" borderId="14" xfId="18" applyFont="1" applyBorder="1" applyAlignment="1">
      <alignment horizontal="right"/>
    </xf>
    <xf numFmtId="40" fontId="4" fillId="0" borderId="14" xfId="0" applyNumberFormat="1" applyFont="1" applyFill="1" applyBorder="1" applyAlignment="1">
      <alignment horizontal="right"/>
    </xf>
    <xf numFmtId="43" fontId="4" fillId="0" borderId="14" xfId="18" applyNumberFormat="1" applyFont="1" applyBorder="1" applyAlignment="1">
      <alignment horizontal="right"/>
    </xf>
    <xf numFmtId="43" fontId="4" fillId="0" borderId="14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40" fontId="3" fillId="3" borderId="15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Border="1" applyAlignment="1">
      <alignment horizontal="center"/>
    </xf>
    <xf numFmtId="0" fontId="6" fillId="4" borderId="0" xfId="0" applyFont="1" applyFill="1" applyAlignment="1">
      <alignment/>
    </xf>
    <xf numFmtId="40" fontId="3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0" fontId="5" fillId="4" borderId="0" xfId="0" applyFont="1" applyFill="1" applyAlignment="1">
      <alignment/>
    </xf>
    <xf numFmtId="0" fontId="6" fillId="3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4" fillId="3" borderId="0" xfId="0" applyFont="1" applyFill="1" applyBorder="1" applyAlignment="1">
      <alignment horizontal="right" vertical="center" wrapText="1"/>
    </xf>
    <xf numFmtId="40" fontId="4" fillId="3" borderId="0" xfId="0" applyNumberFormat="1" applyFont="1" applyFill="1" applyBorder="1" applyAlignment="1">
      <alignment horizontal="right"/>
    </xf>
    <xf numFmtId="40" fontId="4" fillId="0" borderId="0" xfId="0" applyNumberFormat="1" applyFont="1" applyFill="1" applyBorder="1" applyAlignment="1">
      <alignment horizontal="right"/>
    </xf>
    <xf numFmtId="40" fontId="6" fillId="0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SheetLayoutView="75" workbookViewId="0" topLeftCell="B1">
      <selection activeCell="B1" sqref="B1:T25"/>
    </sheetView>
  </sheetViews>
  <sheetFormatPr defaultColWidth="9.140625" defaultRowHeight="12.75"/>
  <cols>
    <col min="1" max="1" width="7.28125" style="2" hidden="1" customWidth="1"/>
    <col min="2" max="2" width="5.28125" style="2" bestFit="1" customWidth="1"/>
    <col min="3" max="3" width="4.8515625" style="2" customWidth="1"/>
    <col min="4" max="4" width="4.8515625" style="2" bestFit="1" customWidth="1"/>
    <col min="5" max="5" width="7.57421875" style="2" bestFit="1" customWidth="1"/>
    <col min="6" max="6" width="9.00390625" style="2" bestFit="1" customWidth="1"/>
    <col min="7" max="7" width="6.421875" style="2" bestFit="1" customWidth="1"/>
    <col min="8" max="8" width="9.00390625" style="2" bestFit="1" customWidth="1"/>
    <col min="9" max="9" width="8.140625" style="2" bestFit="1" customWidth="1"/>
    <col min="10" max="10" width="9.28125" style="2" bestFit="1" customWidth="1"/>
    <col min="11" max="11" width="6.8515625" style="2" bestFit="1" customWidth="1"/>
    <col min="12" max="12" width="9.00390625" style="2" bestFit="1" customWidth="1"/>
    <col min="13" max="13" width="6.8515625" style="2" bestFit="1" customWidth="1"/>
    <col min="14" max="14" width="9.57421875" style="2" bestFit="1" customWidth="1"/>
    <col min="15" max="15" width="6.8515625" style="2" bestFit="1" customWidth="1"/>
    <col min="16" max="16" width="9.00390625" style="2" bestFit="1" customWidth="1"/>
    <col min="17" max="17" width="6.8515625" style="2" bestFit="1" customWidth="1"/>
    <col min="18" max="18" width="9.28125" style="2" bestFit="1" customWidth="1"/>
    <col min="19" max="19" width="6.421875" style="2" bestFit="1" customWidth="1"/>
    <col min="20" max="20" width="9.28125" style="2" bestFit="1" customWidth="1"/>
    <col min="21" max="16384" width="11.421875" style="2" customWidth="1"/>
  </cols>
  <sheetData>
    <row r="1" spans="2:20" ht="13.5" thickBot="1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" customFormat="1" ht="12.75">
      <c r="A2" s="9" t="s">
        <v>1</v>
      </c>
      <c r="B2" s="12" t="s">
        <v>1</v>
      </c>
      <c r="C2" s="13" t="s">
        <v>2</v>
      </c>
      <c r="D2" s="13" t="s">
        <v>4</v>
      </c>
      <c r="E2" s="14" t="s">
        <v>39</v>
      </c>
      <c r="F2" s="14"/>
      <c r="G2" s="14" t="s">
        <v>40</v>
      </c>
      <c r="H2" s="14"/>
      <c r="I2" s="14" t="s">
        <v>41</v>
      </c>
      <c r="J2" s="14"/>
      <c r="K2" s="14" t="s">
        <v>42</v>
      </c>
      <c r="L2" s="14"/>
      <c r="M2" s="14" t="s">
        <v>43</v>
      </c>
      <c r="N2" s="14"/>
      <c r="O2" s="14" t="s">
        <v>44</v>
      </c>
      <c r="P2" s="14"/>
      <c r="Q2" s="14" t="s">
        <v>45</v>
      </c>
      <c r="R2" s="14"/>
      <c r="S2" s="15" t="s">
        <v>3</v>
      </c>
      <c r="T2" s="16"/>
    </row>
    <row r="3" spans="1:20" s="1" customFormat="1" ht="22.5">
      <c r="A3" s="10"/>
      <c r="B3" s="17"/>
      <c r="C3" s="18"/>
      <c r="D3" s="18"/>
      <c r="E3" s="19" t="s">
        <v>5</v>
      </c>
      <c r="F3" s="19" t="s">
        <v>63</v>
      </c>
      <c r="G3" s="19" t="s">
        <v>5</v>
      </c>
      <c r="H3" s="19" t="s">
        <v>63</v>
      </c>
      <c r="I3" s="19" t="s">
        <v>5</v>
      </c>
      <c r="J3" s="19" t="s">
        <v>63</v>
      </c>
      <c r="K3" s="19" t="s">
        <v>5</v>
      </c>
      <c r="L3" s="19" t="s">
        <v>63</v>
      </c>
      <c r="M3" s="19" t="s">
        <v>5</v>
      </c>
      <c r="N3" s="19" t="s">
        <v>63</v>
      </c>
      <c r="O3" s="19" t="s">
        <v>5</v>
      </c>
      <c r="P3" s="19" t="s">
        <v>63</v>
      </c>
      <c r="Q3" s="19" t="s">
        <v>5</v>
      </c>
      <c r="R3" s="19" t="s">
        <v>63</v>
      </c>
      <c r="S3" s="19" t="s">
        <v>5</v>
      </c>
      <c r="T3" s="19" t="s">
        <v>63</v>
      </c>
    </row>
    <row r="4" spans="1:20" ht="12.75">
      <c r="A4" s="4" t="s">
        <v>6</v>
      </c>
      <c r="B4" s="20" t="s">
        <v>52</v>
      </c>
      <c r="C4" s="21">
        <v>40</v>
      </c>
      <c r="D4" s="21" t="s">
        <v>4</v>
      </c>
      <c r="E4" s="22">
        <v>736.19</v>
      </c>
      <c r="F4" s="22">
        <f aca="true" t="shared" si="0" ref="F4:F13">E4*C4</f>
        <v>29447.600000000002</v>
      </c>
      <c r="G4" s="22">
        <v>237</v>
      </c>
      <c r="H4" s="22">
        <f>G4*C4</f>
        <v>9480</v>
      </c>
      <c r="I4" s="23">
        <v>1466.85</v>
      </c>
      <c r="J4" s="22">
        <f aca="true" t="shared" si="1" ref="J4:J10">I4*C4</f>
        <v>58674</v>
      </c>
      <c r="K4" s="23">
        <v>266</v>
      </c>
      <c r="L4" s="24">
        <f aca="true" t="shared" si="2" ref="L4:L11">K4*C4</f>
        <v>10640</v>
      </c>
      <c r="M4" s="23">
        <v>327.93</v>
      </c>
      <c r="N4" s="24">
        <f aca="true" t="shared" si="3" ref="N4:N11">M4*C4</f>
        <v>13117.2</v>
      </c>
      <c r="O4" s="25">
        <v>360</v>
      </c>
      <c r="P4" s="26">
        <f>O4*C4</f>
        <v>14400</v>
      </c>
      <c r="Q4" s="23">
        <v>941.4</v>
      </c>
      <c r="R4" s="24">
        <f>Q4*C4</f>
        <v>37656</v>
      </c>
      <c r="S4" s="22">
        <f>ROUND(AVERAGE(E4,G4,I4,K4,M4,O4,Q4),2)</f>
        <v>619.34</v>
      </c>
      <c r="T4" s="27">
        <f aca="true" t="shared" si="4" ref="T4:T13">S4*C4</f>
        <v>24773.600000000002</v>
      </c>
    </row>
    <row r="5" spans="1:20" ht="12.75">
      <c r="A5" s="4"/>
      <c r="B5" s="20" t="s">
        <v>53</v>
      </c>
      <c r="C5" s="21">
        <v>130</v>
      </c>
      <c r="D5" s="21" t="s">
        <v>4</v>
      </c>
      <c r="E5" s="22">
        <v>684.66</v>
      </c>
      <c r="F5" s="22">
        <f t="shared" si="0"/>
        <v>89005.8</v>
      </c>
      <c r="G5" s="22">
        <v>231</v>
      </c>
      <c r="H5" s="22">
        <f>G5*C5</f>
        <v>30030</v>
      </c>
      <c r="I5" s="23">
        <v>1142.3</v>
      </c>
      <c r="J5" s="22">
        <f t="shared" si="1"/>
        <v>148499</v>
      </c>
      <c r="K5" s="23">
        <v>207.26</v>
      </c>
      <c r="L5" s="24">
        <f t="shared" si="2"/>
        <v>26943.8</v>
      </c>
      <c r="M5" s="23">
        <v>333.12</v>
      </c>
      <c r="N5" s="24">
        <f t="shared" si="3"/>
        <v>43305.6</v>
      </c>
      <c r="O5" s="28">
        <v>440</v>
      </c>
      <c r="P5" s="26">
        <f aca="true" t="shared" si="5" ref="P5:P11">O5*C5</f>
        <v>57200</v>
      </c>
      <c r="Q5" s="29">
        <v>994.4</v>
      </c>
      <c r="R5" s="24">
        <f>Q5*C5</f>
        <v>129272</v>
      </c>
      <c r="S5" s="22">
        <f aca="true" t="shared" si="6" ref="S5:S13">ROUND(AVERAGE(E5,G5,I5,K5,M5,O5,Q5),2)</f>
        <v>576.11</v>
      </c>
      <c r="T5" s="27">
        <f t="shared" si="4"/>
        <v>74894.3</v>
      </c>
    </row>
    <row r="6" spans="1:20" ht="12.75">
      <c r="A6" s="4" t="s">
        <v>7</v>
      </c>
      <c r="B6" s="20" t="s">
        <v>54</v>
      </c>
      <c r="C6" s="21">
        <v>50</v>
      </c>
      <c r="D6" s="21" t="s">
        <v>4</v>
      </c>
      <c r="E6" s="22">
        <v>836.35</v>
      </c>
      <c r="F6" s="22">
        <f t="shared" si="0"/>
        <v>41817.5</v>
      </c>
      <c r="G6" s="22">
        <v>159.5</v>
      </c>
      <c r="H6" s="22">
        <f>G6*C6</f>
        <v>7975</v>
      </c>
      <c r="I6" s="23">
        <v>968</v>
      </c>
      <c r="J6" s="22">
        <f t="shared" si="1"/>
        <v>48400</v>
      </c>
      <c r="K6" s="23">
        <v>97.02</v>
      </c>
      <c r="L6" s="24">
        <f t="shared" si="2"/>
        <v>4851</v>
      </c>
      <c r="M6" s="23">
        <v>178.63</v>
      </c>
      <c r="N6" s="24">
        <f t="shared" si="3"/>
        <v>8931.5</v>
      </c>
      <c r="O6" s="25">
        <v>215</v>
      </c>
      <c r="P6" s="26">
        <f t="shared" si="5"/>
        <v>10750</v>
      </c>
      <c r="Q6" s="23"/>
      <c r="R6" s="24"/>
      <c r="S6" s="22">
        <f t="shared" si="6"/>
        <v>409.08</v>
      </c>
      <c r="T6" s="27">
        <f t="shared" si="4"/>
        <v>20454</v>
      </c>
    </row>
    <row r="7" spans="1:20" ht="12.75">
      <c r="A7" s="4" t="s">
        <v>8</v>
      </c>
      <c r="B7" s="20" t="s">
        <v>55</v>
      </c>
      <c r="C7" s="21">
        <v>40</v>
      </c>
      <c r="D7" s="21" t="s">
        <v>4</v>
      </c>
      <c r="E7" s="22">
        <v>1382.93</v>
      </c>
      <c r="F7" s="22">
        <f t="shared" si="0"/>
        <v>55317.200000000004</v>
      </c>
      <c r="G7" s="22">
        <v>239.8</v>
      </c>
      <c r="H7" s="22">
        <f>G7*C7</f>
        <v>9592</v>
      </c>
      <c r="I7" s="23">
        <v>1392</v>
      </c>
      <c r="J7" s="22">
        <f t="shared" si="1"/>
        <v>55680</v>
      </c>
      <c r="K7" s="23">
        <v>263.3</v>
      </c>
      <c r="L7" s="24">
        <f t="shared" si="2"/>
        <v>10532</v>
      </c>
      <c r="M7" s="23">
        <v>290.95</v>
      </c>
      <c r="N7" s="24">
        <f t="shared" si="3"/>
        <v>11638</v>
      </c>
      <c r="O7" s="25">
        <v>461</v>
      </c>
      <c r="P7" s="26">
        <f t="shared" si="5"/>
        <v>18440</v>
      </c>
      <c r="Q7" s="23"/>
      <c r="R7" s="24"/>
      <c r="S7" s="22">
        <f t="shared" si="6"/>
        <v>671.66</v>
      </c>
      <c r="T7" s="27">
        <f t="shared" si="4"/>
        <v>26866.399999999998</v>
      </c>
    </row>
    <row r="8" spans="1:20" ht="12.75">
      <c r="A8" s="3" t="s">
        <v>9</v>
      </c>
      <c r="B8" s="20" t="s">
        <v>56</v>
      </c>
      <c r="C8" s="21">
        <v>60</v>
      </c>
      <c r="D8" s="21" t="s">
        <v>4</v>
      </c>
      <c r="E8" s="22">
        <v>253.88</v>
      </c>
      <c r="F8" s="22">
        <f t="shared" si="0"/>
        <v>15232.8</v>
      </c>
      <c r="G8" s="22">
        <v>90.75</v>
      </c>
      <c r="H8" s="22">
        <f>G8*C8</f>
        <v>5445</v>
      </c>
      <c r="I8" s="23">
        <v>314.16</v>
      </c>
      <c r="J8" s="22">
        <f t="shared" si="1"/>
        <v>18849.600000000002</v>
      </c>
      <c r="K8" s="23">
        <v>74.02</v>
      </c>
      <c r="L8" s="24">
        <f t="shared" si="2"/>
        <v>4441.2</v>
      </c>
      <c r="M8" s="23">
        <v>142.17</v>
      </c>
      <c r="N8" s="24">
        <f t="shared" si="3"/>
        <v>8530.199999999999</v>
      </c>
      <c r="O8" s="25">
        <v>130</v>
      </c>
      <c r="P8" s="26">
        <f t="shared" si="5"/>
        <v>7800</v>
      </c>
      <c r="Q8" s="23"/>
      <c r="R8" s="24"/>
      <c r="S8" s="22">
        <f t="shared" si="6"/>
        <v>167.5</v>
      </c>
      <c r="T8" s="27">
        <f t="shared" si="4"/>
        <v>10050</v>
      </c>
    </row>
    <row r="9" spans="1:20" ht="12.75">
      <c r="A9" s="4" t="s">
        <v>10</v>
      </c>
      <c r="B9" s="20" t="s">
        <v>57</v>
      </c>
      <c r="C9" s="21">
        <v>50</v>
      </c>
      <c r="D9" s="21" t="s">
        <v>4</v>
      </c>
      <c r="E9" s="22">
        <v>1075.56</v>
      </c>
      <c r="F9" s="22">
        <f t="shared" si="0"/>
        <v>53778</v>
      </c>
      <c r="G9" s="22"/>
      <c r="H9" s="22"/>
      <c r="I9" s="23">
        <v>1064.8</v>
      </c>
      <c r="J9" s="22">
        <f t="shared" si="1"/>
        <v>53240</v>
      </c>
      <c r="K9" s="23">
        <v>144.18</v>
      </c>
      <c r="L9" s="24">
        <f t="shared" si="2"/>
        <v>7209</v>
      </c>
      <c r="M9" s="23">
        <v>327.68</v>
      </c>
      <c r="N9" s="24">
        <f t="shared" si="3"/>
        <v>16384</v>
      </c>
      <c r="O9" s="25">
        <v>215</v>
      </c>
      <c r="P9" s="26">
        <f t="shared" si="5"/>
        <v>10750</v>
      </c>
      <c r="Q9" s="23"/>
      <c r="R9" s="24"/>
      <c r="S9" s="22">
        <f t="shared" si="6"/>
        <v>565.44</v>
      </c>
      <c r="T9" s="27">
        <f t="shared" si="4"/>
        <v>28272.000000000004</v>
      </c>
    </row>
    <row r="10" spans="1:20" ht="12.75">
      <c r="A10" s="4" t="s">
        <v>11</v>
      </c>
      <c r="B10" s="20" t="s">
        <v>58</v>
      </c>
      <c r="C10" s="21">
        <v>40</v>
      </c>
      <c r="D10" s="21" t="s">
        <v>4</v>
      </c>
      <c r="E10" s="22">
        <v>1612.42</v>
      </c>
      <c r="F10" s="22">
        <f t="shared" si="0"/>
        <v>64496.8</v>
      </c>
      <c r="G10" s="22"/>
      <c r="H10" s="22"/>
      <c r="I10" s="23">
        <v>1458</v>
      </c>
      <c r="J10" s="22">
        <f t="shared" si="1"/>
        <v>58320</v>
      </c>
      <c r="K10" s="23">
        <v>273</v>
      </c>
      <c r="L10" s="24">
        <f t="shared" si="2"/>
        <v>10920</v>
      </c>
      <c r="M10" s="23">
        <v>442</v>
      </c>
      <c r="N10" s="24">
        <f t="shared" si="3"/>
        <v>17680</v>
      </c>
      <c r="O10" s="25">
        <v>461</v>
      </c>
      <c r="P10" s="26">
        <f t="shared" si="5"/>
        <v>18440</v>
      </c>
      <c r="Q10" s="23"/>
      <c r="R10" s="24"/>
      <c r="S10" s="22">
        <f t="shared" si="6"/>
        <v>849.28</v>
      </c>
      <c r="T10" s="27">
        <f t="shared" si="4"/>
        <v>33971.2</v>
      </c>
    </row>
    <row r="11" spans="1:20" ht="12.75">
      <c r="A11" s="3" t="s">
        <v>12</v>
      </c>
      <c r="B11" s="20" t="s">
        <v>59</v>
      </c>
      <c r="C11" s="21">
        <v>100</v>
      </c>
      <c r="D11" s="21" t="s">
        <v>4</v>
      </c>
      <c r="E11" s="22">
        <v>804.61</v>
      </c>
      <c r="F11" s="22">
        <f t="shared" si="0"/>
        <v>80461</v>
      </c>
      <c r="G11" s="22">
        <v>231</v>
      </c>
      <c r="H11" s="22">
        <f>G11*C11</f>
        <v>23100</v>
      </c>
      <c r="I11" s="23"/>
      <c r="J11" s="22"/>
      <c r="K11" s="23">
        <v>173</v>
      </c>
      <c r="L11" s="24">
        <f t="shared" si="2"/>
        <v>17300</v>
      </c>
      <c r="M11" s="23">
        <v>333.12</v>
      </c>
      <c r="N11" s="24">
        <f t="shared" si="3"/>
        <v>33312</v>
      </c>
      <c r="O11" s="25">
        <v>440</v>
      </c>
      <c r="P11" s="26">
        <f t="shared" si="5"/>
        <v>44000</v>
      </c>
      <c r="Q11" s="23"/>
      <c r="R11" s="24"/>
      <c r="S11" s="22">
        <f t="shared" si="6"/>
        <v>396.35</v>
      </c>
      <c r="T11" s="27">
        <f t="shared" si="4"/>
        <v>39635</v>
      </c>
    </row>
    <row r="12" spans="1:20" ht="12.75">
      <c r="A12" s="4" t="s">
        <v>13</v>
      </c>
      <c r="B12" s="20" t="s">
        <v>6</v>
      </c>
      <c r="C12" s="21">
        <v>111</v>
      </c>
      <c r="D12" s="21" t="s">
        <v>4</v>
      </c>
      <c r="E12" s="22">
        <v>736.19</v>
      </c>
      <c r="F12" s="22">
        <f t="shared" si="0"/>
        <v>81717.09000000001</v>
      </c>
      <c r="G12" s="22"/>
      <c r="H12" s="22"/>
      <c r="I12" s="23"/>
      <c r="J12" s="22"/>
      <c r="K12" s="30"/>
      <c r="L12" s="24"/>
      <c r="M12" s="30"/>
      <c r="N12" s="24"/>
      <c r="O12" s="31"/>
      <c r="P12" s="26"/>
      <c r="Q12" s="32">
        <v>941.4</v>
      </c>
      <c r="R12" s="24">
        <f>Q12*C12</f>
        <v>104495.4</v>
      </c>
      <c r="S12" s="22">
        <f t="shared" si="6"/>
        <v>838.8</v>
      </c>
      <c r="T12" s="27">
        <f t="shared" si="4"/>
        <v>93106.79999999999</v>
      </c>
    </row>
    <row r="13" spans="1:20" ht="13.5" thickBot="1">
      <c r="A13" s="4" t="s">
        <v>14</v>
      </c>
      <c r="B13" s="33" t="s">
        <v>60</v>
      </c>
      <c r="C13" s="34">
        <v>50</v>
      </c>
      <c r="D13" s="34" t="s">
        <v>4</v>
      </c>
      <c r="E13" s="35">
        <v>684.66</v>
      </c>
      <c r="F13" s="35">
        <f t="shared" si="0"/>
        <v>34233</v>
      </c>
      <c r="G13" s="35"/>
      <c r="H13" s="35"/>
      <c r="I13" s="36"/>
      <c r="J13" s="35"/>
      <c r="K13" s="37"/>
      <c r="L13" s="38"/>
      <c r="M13" s="37"/>
      <c r="N13" s="38"/>
      <c r="O13" s="39"/>
      <c r="P13" s="40"/>
      <c r="Q13" s="37">
        <v>994.4</v>
      </c>
      <c r="R13" s="24">
        <f>Q13*C13</f>
        <v>49720</v>
      </c>
      <c r="S13" s="35">
        <f t="shared" si="6"/>
        <v>839.53</v>
      </c>
      <c r="T13" s="27">
        <f t="shared" si="4"/>
        <v>41976.5</v>
      </c>
    </row>
    <row r="14" spans="1:20" ht="13.5" thickBot="1">
      <c r="A14" s="5" t="s">
        <v>15</v>
      </c>
      <c r="B14" s="41" t="s">
        <v>31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>
        <f>SUM(T4:T13)</f>
        <v>393999.8</v>
      </c>
    </row>
    <row r="15" spans="1:20" ht="12.75">
      <c r="A15" s="5" t="s">
        <v>16</v>
      </c>
      <c r="B15" s="43"/>
      <c r="C15" s="44" t="s">
        <v>49</v>
      </c>
      <c r="D15" s="45"/>
      <c r="E15" s="46"/>
      <c r="F15" s="46"/>
      <c r="G15" s="46"/>
      <c r="H15" s="46"/>
      <c r="I15" s="46"/>
      <c r="J15" s="47"/>
      <c r="K15" s="47"/>
      <c r="L15" s="46"/>
      <c r="M15" s="48" t="s">
        <v>25</v>
      </c>
      <c r="N15" s="48" t="s">
        <v>26</v>
      </c>
      <c r="O15" s="46"/>
      <c r="P15" s="49"/>
      <c r="Q15" s="49"/>
      <c r="R15" s="46"/>
      <c r="S15" s="50"/>
      <c r="T15" s="50"/>
    </row>
    <row r="16" spans="1:20" ht="12.75">
      <c r="A16" s="6" t="s">
        <v>17</v>
      </c>
      <c r="B16" s="51"/>
      <c r="C16" s="44" t="s">
        <v>34</v>
      </c>
      <c r="D16" s="51"/>
      <c r="E16" s="46"/>
      <c r="F16" s="46"/>
      <c r="G16" s="46"/>
      <c r="H16" s="46"/>
      <c r="I16" s="46"/>
      <c r="J16" s="47"/>
      <c r="K16" s="47"/>
      <c r="L16" s="46"/>
      <c r="M16" s="48" t="s">
        <v>27</v>
      </c>
      <c r="N16" s="48" t="s">
        <v>28</v>
      </c>
      <c r="O16" s="46"/>
      <c r="P16" s="49"/>
      <c r="Q16" s="49"/>
      <c r="R16" s="46"/>
      <c r="S16" s="50"/>
      <c r="T16" s="50"/>
    </row>
    <row r="17" spans="1:20" ht="12.75">
      <c r="A17" s="6" t="s">
        <v>18</v>
      </c>
      <c r="B17" s="47"/>
      <c r="C17" s="44" t="s">
        <v>61</v>
      </c>
      <c r="D17" s="47"/>
      <c r="E17" s="52"/>
      <c r="F17" s="46"/>
      <c r="G17" s="46"/>
      <c r="H17" s="46"/>
      <c r="I17" s="46"/>
      <c r="J17" s="47"/>
      <c r="K17" s="47"/>
      <c r="L17" s="46"/>
      <c r="M17" s="48" t="s">
        <v>29</v>
      </c>
      <c r="N17" s="48" t="s">
        <v>30</v>
      </c>
      <c r="O17" s="46"/>
      <c r="P17" s="49"/>
      <c r="Q17" s="49"/>
      <c r="R17" s="46"/>
      <c r="S17" s="50"/>
      <c r="T17" s="50"/>
    </row>
    <row r="18" spans="1:20" ht="12.75">
      <c r="A18" s="5" t="s">
        <v>19</v>
      </c>
      <c r="B18" s="47"/>
      <c r="C18" s="44" t="s">
        <v>62</v>
      </c>
      <c r="D18" s="47"/>
      <c r="E18" s="52"/>
      <c r="F18" s="46"/>
      <c r="G18" s="46"/>
      <c r="H18" s="46"/>
      <c r="I18" s="46"/>
      <c r="J18" s="47"/>
      <c r="K18" s="47"/>
      <c r="L18" s="47"/>
      <c r="M18" s="48" t="s">
        <v>32</v>
      </c>
      <c r="N18" s="48" t="s">
        <v>33</v>
      </c>
      <c r="O18" s="47"/>
      <c r="P18" s="53"/>
      <c r="Q18" s="53"/>
      <c r="R18" s="47"/>
      <c r="S18" s="47"/>
      <c r="T18" s="48"/>
    </row>
    <row r="19" spans="1:20" ht="12.75">
      <c r="A19" s="6" t="s">
        <v>20</v>
      </c>
      <c r="B19" s="47"/>
      <c r="C19" s="44" t="s">
        <v>50</v>
      </c>
      <c r="D19" s="47"/>
      <c r="E19" s="52"/>
      <c r="F19" s="46"/>
      <c r="G19" s="46"/>
      <c r="H19" s="46"/>
      <c r="I19" s="46"/>
      <c r="J19" s="47"/>
      <c r="K19" s="47"/>
      <c r="L19" s="47"/>
      <c r="M19" s="54" t="s">
        <v>35</v>
      </c>
      <c r="N19" s="52" t="s">
        <v>36</v>
      </c>
      <c r="O19" s="47"/>
      <c r="P19" s="53"/>
      <c r="Q19" s="53"/>
      <c r="R19" s="47"/>
      <c r="S19" s="47"/>
      <c r="T19" s="48"/>
    </row>
    <row r="20" spans="1:20" ht="12.75">
      <c r="A20" s="6" t="s">
        <v>21</v>
      </c>
      <c r="B20" s="47"/>
      <c r="C20" s="44" t="s">
        <v>46</v>
      </c>
      <c r="D20" s="47"/>
      <c r="E20" s="46"/>
      <c r="F20" s="46"/>
      <c r="G20" s="46"/>
      <c r="H20" s="46"/>
      <c r="I20" s="46"/>
      <c r="J20" s="47"/>
      <c r="K20" s="47"/>
      <c r="L20" s="47"/>
      <c r="M20" s="54" t="s">
        <v>37</v>
      </c>
      <c r="N20" s="52" t="s">
        <v>28</v>
      </c>
      <c r="O20" s="47"/>
      <c r="P20" s="53"/>
      <c r="Q20" s="53"/>
      <c r="R20" s="47"/>
      <c r="S20" s="47"/>
      <c r="T20" s="48"/>
    </row>
    <row r="21" spans="1:20" ht="12.75">
      <c r="A21" s="5" t="s">
        <v>22</v>
      </c>
      <c r="B21" s="45"/>
      <c r="C21" s="44" t="s">
        <v>48</v>
      </c>
      <c r="D21" s="45"/>
      <c r="E21" s="46"/>
      <c r="F21" s="46"/>
      <c r="G21" s="46"/>
      <c r="H21" s="46"/>
      <c r="I21" s="46"/>
      <c r="J21" s="47"/>
      <c r="K21" s="47"/>
      <c r="L21" s="47"/>
      <c r="M21" s="54" t="s">
        <v>47</v>
      </c>
      <c r="N21" s="52" t="s">
        <v>38</v>
      </c>
      <c r="O21" s="47"/>
      <c r="P21" s="53"/>
      <c r="Q21" s="53"/>
      <c r="R21" s="47"/>
      <c r="S21" s="47"/>
      <c r="T21" s="45"/>
    </row>
    <row r="22" spans="1:20" ht="12.75">
      <c r="A22" s="5" t="s">
        <v>23</v>
      </c>
      <c r="B22" s="45"/>
      <c r="C22" s="45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9"/>
      <c r="Q22" s="49"/>
      <c r="R22" s="49"/>
      <c r="S22" s="50"/>
      <c r="T22" s="50"/>
    </row>
    <row r="23" spans="1:20" ht="14.25" customHeight="1">
      <c r="A23" s="6" t="s">
        <v>24</v>
      </c>
      <c r="B23" s="45"/>
      <c r="C23" s="55"/>
      <c r="D23" s="45"/>
      <c r="E23" s="56"/>
      <c r="F23" s="56"/>
      <c r="G23" s="56"/>
      <c r="H23" s="56"/>
      <c r="I23" s="56"/>
      <c r="J23" s="56"/>
      <c r="K23" s="56"/>
      <c r="L23" s="57"/>
      <c r="M23" s="57"/>
      <c r="N23" s="57"/>
      <c r="O23" s="57"/>
      <c r="P23" s="58"/>
      <c r="Q23" s="58"/>
      <c r="R23" s="58"/>
      <c r="S23" s="50"/>
      <c r="T23" s="50"/>
    </row>
    <row r="24" spans="2:20" ht="12.7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53"/>
      <c r="Q24" s="53"/>
      <c r="R24" s="53"/>
      <c r="S24" s="47"/>
      <c r="T24" s="47"/>
    </row>
    <row r="25" spans="2:20" ht="12.75">
      <c r="B25" s="51"/>
      <c r="C25" s="51" t="s">
        <v>51</v>
      </c>
      <c r="D25" s="51"/>
      <c r="E25" s="51"/>
      <c r="F25" s="51"/>
      <c r="G25" s="51"/>
      <c r="H25" s="51"/>
      <c r="I25" s="51"/>
      <c r="J25" s="59"/>
      <c r="K25" s="59"/>
      <c r="L25" s="59"/>
      <c r="M25" s="59"/>
      <c r="N25" s="59"/>
      <c r="O25" s="59"/>
      <c r="P25" s="59"/>
      <c r="Q25" s="59"/>
      <c r="R25" s="59"/>
      <c r="S25" s="51"/>
      <c r="T25" s="51"/>
    </row>
    <row r="26" spans="2:20" ht="12.75">
      <c r="B26" s="7"/>
      <c r="C26" s="7"/>
      <c r="D26" s="7"/>
      <c r="E26" s="7"/>
      <c r="F26" s="7"/>
      <c r="G26" s="7"/>
      <c r="H26" s="7"/>
      <c r="I26" s="7"/>
      <c r="J26" s="8"/>
      <c r="K26" s="8"/>
      <c r="L26" s="8"/>
      <c r="M26" s="8"/>
      <c r="N26" s="8"/>
      <c r="O26" s="8"/>
      <c r="P26" s="8"/>
      <c r="Q26" s="8"/>
      <c r="R26" s="8"/>
      <c r="S26" s="7"/>
      <c r="T26" s="7"/>
    </row>
    <row r="27" spans="2:20" ht="12.75"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7"/>
      <c r="T27" s="7"/>
    </row>
    <row r="28" spans="2:20" ht="12.75">
      <c r="B28" s="7"/>
      <c r="C28" s="7"/>
      <c r="D28" s="7"/>
      <c r="E28" s="7"/>
      <c r="F28" s="7"/>
      <c r="G28" s="7"/>
      <c r="H28" s="7"/>
      <c r="I28" s="7"/>
      <c r="J28" s="8"/>
      <c r="K28" s="8"/>
      <c r="L28" s="8"/>
      <c r="M28" s="8"/>
      <c r="N28" s="8"/>
      <c r="O28" s="8"/>
      <c r="P28" s="8"/>
      <c r="Q28" s="8"/>
      <c r="R28" s="8"/>
      <c r="S28" s="7"/>
      <c r="T28" s="7"/>
    </row>
    <row r="29" spans="2:20" ht="12.75">
      <c r="B29" s="7"/>
      <c r="C29" s="7"/>
      <c r="D29" s="7"/>
      <c r="E29" s="7"/>
      <c r="F29" s="7"/>
      <c r="G29" s="7"/>
      <c r="H29" s="7"/>
      <c r="I29" s="7"/>
      <c r="J29" s="8"/>
      <c r="K29" s="8"/>
      <c r="L29" s="8"/>
      <c r="M29" s="8"/>
      <c r="N29" s="8"/>
      <c r="O29" s="8"/>
      <c r="P29" s="8"/>
      <c r="Q29" s="8"/>
      <c r="R29" s="8"/>
      <c r="S29" s="7"/>
      <c r="T29" s="7"/>
    </row>
    <row r="30" spans="2:20" ht="12.75">
      <c r="B30" s="7"/>
      <c r="C30" s="7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  <c r="O30" s="8"/>
      <c r="P30" s="8"/>
      <c r="Q30" s="8"/>
      <c r="R30" s="8"/>
      <c r="S30" s="7"/>
      <c r="T30" s="7"/>
    </row>
    <row r="31" spans="2:20" ht="12.75">
      <c r="B31" s="7"/>
      <c r="C31" s="7"/>
      <c r="D31" s="7"/>
      <c r="E31" s="7"/>
      <c r="F31" s="7"/>
      <c r="G31" s="7"/>
      <c r="H31" s="7"/>
      <c r="I31" s="7"/>
      <c r="J31" s="8"/>
      <c r="K31" s="8"/>
      <c r="L31" s="8"/>
      <c r="M31" s="8"/>
      <c r="N31" s="8"/>
      <c r="O31" s="8"/>
      <c r="P31" s="8"/>
      <c r="Q31" s="8"/>
      <c r="R31" s="8"/>
      <c r="S31" s="7"/>
      <c r="T31" s="7"/>
    </row>
    <row r="32" spans="2:20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2:20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</sheetData>
  <mergeCells count="14">
    <mergeCell ref="A2:A3"/>
    <mergeCell ref="C2:C3"/>
    <mergeCell ref="B2:B3"/>
    <mergeCell ref="I2:J2"/>
    <mergeCell ref="E2:F2"/>
    <mergeCell ref="G2:H2"/>
    <mergeCell ref="K2:L2"/>
    <mergeCell ref="B14:S14"/>
    <mergeCell ref="B1:T1"/>
    <mergeCell ref="S2:T2"/>
    <mergeCell ref="D2:D3"/>
    <mergeCell ref="M2:N2"/>
    <mergeCell ref="O2:P2"/>
    <mergeCell ref="Q2:R2"/>
  </mergeCells>
  <printOptions horizontalCentered="1"/>
  <pageMargins left="0.48" right="0.45" top="2.6" bottom="0.5905511811023623" header="0.1968503937007874" footer="0.1968503937007874"/>
  <pageSetup fitToHeight="2" fitToWidth="1" horizontalDpi="600" verticalDpi="600" orientation="landscape" paperSize="9" scale="96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2005-11-21T17:11:11Z</cp:lastPrinted>
  <dcterms:created xsi:type="dcterms:W3CDTF">2005-02-15T19:36:18Z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