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<sst xmlns="http://schemas.openxmlformats.org/spreadsheetml/2006/main" count="47" uniqueCount="32">
  <si>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</si>
  <si>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</si>
  <si>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</si>
  <si>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</si>
  <si>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</si>
  <si>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</si>
  <si>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</si>
  <si>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</si>
  <si>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</si>
  <si>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</si>
  <si>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</si>
  <si>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</si>
  <si>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</si>
  <si>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1.1.2</t>
  </si>
  <si>
    <t>1.1.1</t>
  </si>
  <si>
    <t>1.1.3</t>
  </si>
  <si>
    <t>1.1.4</t>
  </si>
  <si>
    <t>1.1.5</t>
  </si>
  <si>
    <t>1.1.6</t>
  </si>
  <si>
    <t>1.1.7</t>
  </si>
  <si>
    <t>Empresa 3 :</t>
  </si>
  <si>
    <t>Empresa 3</t>
  </si>
  <si>
    <t>e1 rwe</t>
  </si>
  <si>
    <t>e2 teletex</t>
  </si>
  <si>
    <t>e4 westline</t>
  </si>
  <si>
    <t xml:space="preserve">e3 insite </t>
  </si>
  <si>
    <t>orçamento emitido em 26/7/2005.</t>
  </si>
  <si>
    <t>orçamento emitido em 25/7/2005.</t>
  </si>
  <si>
    <t>orçamento emitido em 28/7/2005.</t>
  </si>
  <si>
    <t>Empresa 4</t>
  </si>
  <si>
    <t>Empresa 4 :</t>
  </si>
  <si>
    <t>orçamento emitido em 9/6/2005 e ratificado em 29/7/2005.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</si>
</sst>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0" fillId="2" borderId="2" xfId="0" applyNumberFormat="1" applyFill="1" applyBorder="1" applyAlignment="1">
      <alignment horizontal="center" vertical="center"/>
    </xf>
    <xf numFmtId="40" fontId="1" fillId="2" borderId="3" xfId="0" applyNumberFormat="1" applyFont="1" applyFill="1" applyBorder="1" applyAlignment="1">
      <alignment horizontal="right" vertical="center"/>
    </xf>
    <xf numFmtId="40" fontId="1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8" fontId="0" fillId="2" borderId="7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38" fontId="0" fillId="2" borderId="2" xfId="0" applyNumberFormat="1" applyFont="1" applyFill="1" applyBorder="1" applyAlignment="1">
      <alignment horizontal="center" vertical="center"/>
    </xf>
    <xf numFmtId="40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0" fontId="0" fillId="0" borderId="1" xfId="0" applyNumberFormat="1" applyFont="1" applyBorder="1" applyAlignment="1">
      <alignment horizontal="center" vertical="center"/>
    </xf>
    <xf numFmtId="38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2" borderId="0" xfId="0" applyFill="1" applyAlignment="1">
      <alignment vertical="center"/>
    </xf>
    <xf numFmtId="40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4" fontId="0" fillId="2" borderId="0" xfId="0" applyNumberForma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0" fontId="1" fillId="2" borderId="0" xfId="0" applyNumberFormat="1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8" fontId="1" fillId="2" borderId="12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40" fontId="1" fillId="2" borderId="12" xfId="0" applyNumberFormat="1" applyFont="1" applyFill="1" applyBorder="1" applyAlignment="1">
      <alignment horizontal="center" vertical="center"/>
    </xf>
    <xf numFmtId="40" fontId="1" fillId="2" borderId="13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N66"/>
  <sheetViews>
    <sheetView tabSelected="1" zoomScale="75" zoomScaleNormal="75" workbookViewId="0" topLeftCell="B7">
      <selection activeCell="B13" sqref="A13:M30"/>
    </sheetView>
  </sheetViews>
  <sheetFormatPr defaultColWidth="9.140625" defaultRowHeight="12.75"/>
  <cols>
    <col min="1" max="1" width="7.7109375" style="1" bestFit="1" customWidth="1"/>
    <col min="2" max="2" width="6.421875" style="2" customWidth="1"/>
    <col min="3" max="3" width="12.00390625" style="2" customWidth="1"/>
    <col min="4" max="4" width="9.00390625" style="3" customWidth="1"/>
    <col min="5" max="5" width="9.421875" style="3" customWidth="1"/>
    <col min="6" max="6" width="9.28125" style="3" customWidth="1"/>
    <col min="7" max="7" width="9.421875" style="3" customWidth="1"/>
    <col min="8" max="8" width="8.7109375" style="3" customWidth="1"/>
    <col min="9" max="9" width="9.140625" style="3" customWidth="1"/>
    <col min="10" max="10" width="8.7109375" style="3" customWidth="1"/>
    <col min="11" max="11" width="8.140625" style="3" customWidth="1"/>
    <col min="12" max="12" width="8.7109375" style="1" customWidth="1"/>
    <col min="13" max="13" width="11.421875" style="4" customWidth="1"/>
    <col min="14" max="16384" width="9.140625" style="1" customWidth="1"/>
  </cols>
  <sheetData>
    <row r="14" spans="1:13" ht="12.75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13.5" thickBot="1"/>
    <row r="16" spans="1:13" s="5" customFormat="1" ht="12.75">
      <c r="A16" s="34" t="s">
        <v>1</v>
      </c>
      <c r="B16" s="36" t="s">
        <v>2</v>
      </c>
      <c r="C16" s="36" t="s">
        <v>5</v>
      </c>
      <c r="D16" s="40" t="s">
        <v>3</v>
      </c>
      <c r="E16" s="40"/>
      <c r="F16" s="40" t="s">
        <v>4</v>
      </c>
      <c r="G16" s="40"/>
      <c r="H16" s="31" t="s">
        <v>21</v>
      </c>
      <c r="I16" s="32"/>
      <c r="J16" s="31" t="s">
        <v>29</v>
      </c>
      <c r="K16" s="32"/>
      <c r="L16" s="38" t="s">
        <v>6</v>
      </c>
      <c r="M16" s="39"/>
    </row>
    <row r="17" spans="1:13" s="5" customFormat="1" ht="25.5">
      <c r="A17" s="35"/>
      <c r="B17" s="37"/>
      <c r="C17" s="37"/>
      <c r="D17" s="7" t="s">
        <v>11</v>
      </c>
      <c r="E17" s="7" t="s">
        <v>12</v>
      </c>
      <c r="F17" s="7" t="s">
        <v>11</v>
      </c>
      <c r="G17" s="7" t="s">
        <v>12</v>
      </c>
      <c r="H17" s="7" t="s">
        <v>11</v>
      </c>
      <c r="I17" s="7" t="s">
        <v>12</v>
      </c>
      <c r="J17" s="7" t="s">
        <v>11</v>
      </c>
      <c r="K17" s="7" t="s">
        <v>12</v>
      </c>
      <c r="L17" s="7" t="s">
        <v>11</v>
      </c>
      <c r="M17" s="7" t="s">
        <v>12</v>
      </c>
    </row>
    <row r="18" spans="1:13" s="5" customFormat="1" ht="12.75">
      <c r="A18" s="11" t="s">
        <v>14</v>
      </c>
      <c r="B18" s="13">
        <v>6</v>
      </c>
      <c r="C18" s="13" t="s">
        <v>5</v>
      </c>
      <c r="D18" s="14"/>
      <c r="E18" s="16"/>
      <c r="F18" s="17">
        <v>1089</v>
      </c>
      <c r="G18" s="16">
        <f aca="true" t="shared" si="0" ref="G18:G23">F18*B18</f>
        <v>6534</v>
      </c>
      <c r="H18" s="16">
        <v>1319.63</v>
      </c>
      <c r="I18" s="16">
        <f>B18*H18</f>
        <v>7917.780000000001</v>
      </c>
      <c r="J18" s="16">
        <v>1105</v>
      </c>
      <c r="K18" s="16">
        <f aca="true" t="shared" si="1" ref="K18:K24">B18*J18</f>
        <v>6630</v>
      </c>
      <c r="L18" s="19">
        <f>ROUND(AVERAGE(F18,H18,J18),2)</f>
        <v>1171.21</v>
      </c>
      <c r="M18" s="25">
        <f>L18*B18</f>
        <v>7027.26</v>
      </c>
    </row>
    <row r="19" spans="1:14" s="5" customFormat="1" ht="12.75">
      <c r="A19" s="11" t="s">
        <v>13</v>
      </c>
      <c r="B19" s="13">
        <v>1</v>
      </c>
      <c r="C19" s="13" t="s">
        <v>5</v>
      </c>
      <c r="D19" s="14"/>
      <c r="E19" s="16"/>
      <c r="F19" s="14">
        <v>1457.55</v>
      </c>
      <c r="G19" s="16">
        <f t="shared" si="0"/>
        <v>1457.55</v>
      </c>
      <c r="H19" s="16">
        <v>1490.4</v>
      </c>
      <c r="I19" s="16">
        <f>B19*H19</f>
        <v>1490.4</v>
      </c>
      <c r="J19" s="16">
        <v>1618</v>
      </c>
      <c r="K19" s="16">
        <f t="shared" si="1"/>
        <v>1618</v>
      </c>
      <c r="L19" s="19">
        <f>ROUND(AVERAGE(F19,H19,J19),2)</f>
        <v>1521.98</v>
      </c>
      <c r="M19" s="25">
        <f aca="true" t="shared" si="2" ref="M19:M24">L19*B19</f>
        <v>1521.98</v>
      </c>
      <c r="N19" s="24"/>
    </row>
    <row r="20" spans="1:14" s="5" customFormat="1" ht="12.75">
      <c r="A20" s="11" t="s">
        <v>15</v>
      </c>
      <c r="B20" s="13">
        <v>30</v>
      </c>
      <c r="C20" s="13" t="s">
        <v>5</v>
      </c>
      <c r="D20" s="14">
        <v>177</v>
      </c>
      <c r="E20" s="16">
        <f>B20*D20</f>
        <v>5310</v>
      </c>
      <c r="F20" s="14">
        <v>64</v>
      </c>
      <c r="G20" s="16">
        <f t="shared" si="0"/>
        <v>1920</v>
      </c>
      <c r="H20" s="16">
        <v>235.98</v>
      </c>
      <c r="I20" s="16">
        <f>B20*H20</f>
        <v>7079.4</v>
      </c>
      <c r="J20" s="16"/>
      <c r="K20" s="16"/>
      <c r="L20" s="19">
        <f>ROUND(AVERAGE(D20,F20,H20),2)</f>
        <v>158.99</v>
      </c>
      <c r="M20" s="25">
        <f t="shared" si="2"/>
        <v>4769.700000000001</v>
      </c>
      <c r="N20" s="24"/>
    </row>
    <row r="21" spans="1:14" s="5" customFormat="1" ht="12.75">
      <c r="A21" s="11" t="s">
        <v>16</v>
      </c>
      <c r="B21" s="13">
        <v>50</v>
      </c>
      <c r="C21" s="13" t="s">
        <v>5</v>
      </c>
      <c r="D21" s="14">
        <v>273</v>
      </c>
      <c r="E21" s="16">
        <f>B21*D21</f>
        <v>13650</v>
      </c>
      <c r="F21" s="14">
        <v>160</v>
      </c>
      <c r="G21" s="16">
        <f t="shared" si="0"/>
        <v>8000</v>
      </c>
      <c r="H21" s="16">
        <v>265.88</v>
      </c>
      <c r="I21" s="16">
        <f>B21*H21</f>
        <v>13294</v>
      </c>
      <c r="J21" s="16"/>
      <c r="K21" s="16"/>
      <c r="L21" s="19">
        <f>ROUND(AVERAGE(D21,F21,H21),2)</f>
        <v>232.96</v>
      </c>
      <c r="M21" s="25">
        <f t="shared" si="2"/>
        <v>11648</v>
      </c>
      <c r="N21" s="24"/>
    </row>
    <row r="22" spans="1:14" s="5" customFormat="1" ht="12.75">
      <c r="A22" s="11" t="s">
        <v>17</v>
      </c>
      <c r="B22" s="13">
        <v>8</v>
      </c>
      <c r="C22" s="13" t="s">
        <v>5</v>
      </c>
      <c r="D22" s="14"/>
      <c r="E22" s="16"/>
      <c r="F22" s="14">
        <v>5375</v>
      </c>
      <c r="G22" s="16">
        <f t="shared" si="0"/>
        <v>43000</v>
      </c>
      <c r="H22" s="16">
        <v>8689.34</v>
      </c>
      <c r="I22" s="16">
        <f>B22*H22</f>
        <v>69514.72</v>
      </c>
      <c r="J22" s="16"/>
      <c r="K22" s="16"/>
      <c r="L22" s="19">
        <f>ROUND(AVERAGE(F22,H22),2)</f>
        <v>7032.17</v>
      </c>
      <c r="M22" s="25">
        <f t="shared" si="2"/>
        <v>56257.36</v>
      </c>
      <c r="N22" s="24"/>
    </row>
    <row r="23" spans="1:14" s="5" customFormat="1" ht="12.75">
      <c r="A23" s="11" t="s">
        <v>18</v>
      </c>
      <c r="B23" s="13">
        <v>16</v>
      </c>
      <c r="C23" s="13" t="s">
        <v>5</v>
      </c>
      <c r="D23" s="14">
        <v>520</v>
      </c>
      <c r="E23" s="16">
        <f>B23*D23</f>
        <v>8320</v>
      </c>
      <c r="F23" s="14">
        <v>1087.32</v>
      </c>
      <c r="G23" s="16">
        <f t="shared" si="0"/>
        <v>17397.12</v>
      </c>
      <c r="H23" s="16"/>
      <c r="I23" s="16"/>
      <c r="J23" s="16"/>
      <c r="K23" s="16"/>
      <c r="L23" s="19">
        <f>ROUND(AVERAGE(D23,F23),2)</f>
        <v>803.66</v>
      </c>
      <c r="M23" s="25">
        <f t="shared" si="2"/>
        <v>12858.56</v>
      </c>
      <c r="N23" s="24"/>
    </row>
    <row r="24" spans="1:14" s="5" customFormat="1" ht="13.5" thickBot="1">
      <c r="A24" s="12" t="s">
        <v>19</v>
      </c>
      <c r="B24" s="15">
        <v>1</v>
      </c>
      <c r="C24" s="15" t="s">
        <v>5</v>
      </c>
      <c r="D24" s="18">
        <v>2966</v>
      </c>
      <c r="E24" s="8">
        <f>B24*D24</f>
        <v>2966</v>
      </c>
      <c r="F24" s="18"/>
      <c r="G24" s="16"/>
      <c r="H24" s="16">
        <v>3710.48</v>
      </c>
      <c r="I24" s="16">
        <f>B24*H24</f>
        <v>3710.48</v>
      </c>
      <c r="J24" s="16">
        <v>3250</v>
      </c>
      <c r="K24" s="16">
        <f t="shared" si="1"/>
        <v>3250</v>
      </c>
      <c r="L24" s="19">
        <f>ROUND(AVERAGE(D24,H24,J24),2)</f>
        <v>3308.83</v>
      </c>
      <c r="M24" s="25">
        <f t="shared" si="2"/>
        <v>3308.83</v>
      </c>
      <c r="N24" s="24"/>
    </row>
    <row r="25" spans="4:13" ht="13.5" thickBot="1">
      <c r="D25" s="4"/>
      <c r="E25" s="4"/>
      <c r="F25" s="4"/>
      <c r="G25" s="4"/>
      <c r="H25" s="4"/>
      <c r="I25" s="4"/>
      <c r="J25" s="4"/>
      <c r="K25" s="4"/>
      <c r="L25" s="9" t="s">
        <v>9</v>
      </c>
      <c r="M25" s="10">
        <f>SUM(M18:M24)</f>
        <v>97391.69</v>
      </c>
    </row>
    <row r="27" spans="1:14" ht="12.75">
      <c r="A27" s="6" t="s">
        <v>8</v>
      </c>
      <c r="B27" s="26" t="s">
        <v>7</v>
      </c>
      <c r="C27" s="27" t="s">
        <v>26</v>
      </c>
      <c r="D27" s="27"/>
      <c r="E27" s="28"/>
      <c r="F27" s="29"/>
      <c r="G27" s="21"/>
      <c r="H27" s="21"/>
      <c r="I27" s="21"/>
      <c r="J27" s="20"/>
      <c r="K27" s="20"/>
      <c r="L27" s="3"/>
      <c r="N27" s="4"/>
    </row>
    <row r="28" spans="2:11" ht="12.75">
      <c r="B28" s="30" t="s">
        <v>10</v>
      </c>
      <c r="C28" s="27" t="s">
        <v>27</v>
      </c>
      <c r="D28" s="27"/>
      <c r="E28" s="28"/>
      <c r="F28" s="29"/>
      <c r="G28" s="21"/>
      <c r="H28" s="21"/>
      <c r="I28" s="21"/>
      <c r="J28" s="20"/>
      <c r="K28" s="20"/>
    </row>
    <row r="29" spans="2:11" ht="12.75">
      <c r="B29" s="30" t="s">
        <v>20</v>
      </c>
      <c r="C29" s="27" t="s">
        <v>28</v>
      </c>
      <c r="D29" s="27"/>
      <c r="E29" s="28"/>
      <c r="F29" s="29"/>
      <c r="G29" s="21"/>
      <c r="H29" s="21"/>
      <c r="I29" s="21"/>
      <c r="J29" s="20"/>
      <c r="K29" s="20"/>
    </row>
    <row r="30" spans="2:11" ht="12.75">
      <c r="B30" s="30" t="s">
        <v>30</v>
      </c>
      <c r="C30" s="27" t="s">
        <v>31</v>
      </c>
      <c r="D30" s="27"/>
      <c r="E30" s="28"/>
      <c r="F30" s="29"/>
      <c r="G30" s="21"/>
      <c r="H30" s="21"/>
      <c r="I30" s="21"/>
      <c r="J30" s="20"/>
      <c r="K30" s="20"/>
    </row>
    <row r="63" ht="12.75">
      <c r="D63" s="22" t="s">
        <v>22</v>
      </c>
    </row>
    <row r="64" ht="12.75">
      <c r="D64" s="23" t="s">
        <v>23</v>
      </c>
    </row>
    <row r="65" ht="12.75">
      <c r="D65" s="23" t="s">
        <v>25</v>
      </c>
    </row>
    <row r="66" ht="12.75">
      <c r="D66" s="23" t="s">
        <v>24</v>
      </c>
    </row>
  </sheetData>
  <mergeCells count="9">
    <mergeCell ref="J16:K16"/>
    <mergeCell ref="A14:M14"/>
    <mergeCell ref="A16:A17"/>
    <mergeCell ref="B16:B17"/>
    <mergeCell ref="C16:C17"/>
    <mergeCell ref="L16:M16"/>
    <mergeCell ref="D16:E16"/>
    <mergeCell ref="F16:G16"/>
    <mergeCell ref="H16:I1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&amp;Cinformática_equipamentos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2005-08-22T19:58:01Z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