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<sst xmlns="http://schemas.openxmlformats.org/spreadsheetml/2006/main" count="40" uniqueCount="28">
  <si>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Planilha de Custos</t>
  </si>
  <si>
    <t>Item</t>
  </si>
  <si>
    <t>Qtde</t>
  </si>
  <si>
    <t>Unidade</t>
  </si>
  <si>
    <t>Empresa 1</t>
  </si>
  <si>
    <t>Valor Unit. (R$)</t>
  </si>
  <si>
    <t>Valor Total (R$</t>
  </si>
  <si>
    <t>Empresa 2</t>
  </si>
  <si>
    <t>Empresa 3</t>
  </si>
  <si>
    <t>Empresa 4</t>
  </si>
  <si>
    <t>Empresa 5</t>
  </si>
  <si>
    <t>1.1.1</t>
  </si>
  <si>
    <t>1.1.2</t>
  </si>
  <si>
    <t>1.2.1</t>
  </si>
  <si>
    <t>Posto de Trabalho</t>
  </si>
  <si>
    <t>Custo Médio</t>
  </si>
  <si>
    <t>Total</t>
  </si>
  <si>
    <t>Obs:</t>
  </si>
  <si>
    <t>Empresa 1:</t>
  </si>
  <si>
    <t>Empresa 2:</t>
  </si>
  <si>
    <t>Empresa 3:</t>
  </si>
  <si>
    <t>Empresa 4:</t>
  </si>
  <si>
    <t>Empresa 5:</t>
  </si>
  <si>
    <t>orçamento emitido em 29.03.2005.</t>
  </si>
  <si>
    <t>orçamento emitido em 30.03.2005.</t>
  </si>
  <si>
    <t>orçamento emitido em 28.03.2005.</t>
  </si>
  <si>
    <t>orçamento emitido em 31.03.2005, retificado em 04.04.2005.</t>
  </si>
  <si>
    <t>orçamento emitido em 31.03.2005.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</si>
</sst>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2"/>
      <name val="Verdana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0" fontId="1" fillId="0" borderId="1" xfId="0" applyNumberFormat="1" applyFont="1" applyBorder="1" applyAlignment="1">
      <alignment horizontal="center" vertical="center"/>
    </xf>
    <xf numFmtId="40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40" fontId="2" fillId="0" borderId="6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6" sqref="O6"/>
    </sheetView>
  </sheetViews>
  <sheetFormatPr defaultColWidth="8.796875" defaultRowHeight="15"/>
  <cols>
    <col min="1" max="1" width="3.59765625" style="6" bestFit="1" customWidth="1"/>
    <col min="2" max="2" width="3.69921875" style="6" bestFit="1" customWidth="1"/>
    <col min="3" max="3" width="7.3984375" style="6" bestFit="1" customWidth="1"/>
    <col min="4" max="4" width="6.3984375" style="6" bestFit="1" customWidth="1"/>
    <col min="5" max="5" width="6.296875" style="6" bestFit="1" customWidth="1"/>
    <col min="6" max="6" width="6.3984375" style="6" bestFit="1" customWidth="1"/>
    <col min="7" max="7" width="6.296875" style="6" bestFit="1" customWidth="1"/>
    <col min="8" max="8" width="6.3984375" style="6" bestFit="1" customWidth="1"/>
    <col min="9" max="9" width="6.296875" style="6" bestFit="1" customWidth="1"/>
    <col min="10" max="10" width="6.3984375" style="6" bestFit="1" customWidth="1"/>
    <col min="11" max="11" width="6.296875" style="6" bestFit="1" customWidth="1"/>
    <col min="12" max="12" width="6.3984375" style="6" bestFit="1" customWidth="1"/>
    <col min="13" max="13" width="6.296875" style="6" bestFit="1" customWidth="1"/>
    <col min="14" max="14" width="6.3984375" style="6" bestFit="1" customWidth="1"/>
    <col min="15" max="15" width="6.296875" style="6" bestFit="1" customWidth="1"/>
    <col min="16" max="16384" width="8.796875" style="6" customWidth="1"/>
  </cols>
  <sheetData>
    <row r="1" spans="1:15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ht="13.5" thickBot="1"/>
    <row r="3" spans="1:15" ht="12.75">
      <c r="A3" s="25" t="s">
        <v>1</v>
      </c>
      <c r="B3" s="24" t="s">
        <v>2</v>
      </c>
      <c r="C3" s="24" t="s">
        <v>3</v>
      </c>
      <c r="D3" s="24" t="s">
        <v>4</v>
      </c>
      <c r="E3" s="24"/>
      <c r="F3" s="24" t="s">
        <v>7</v>
      </c>
      <c r="G3" s="24"/>
      <c r="H3" s="24" t="s">
        <v>8</v>
      </c>
      <c r="I3" s="24"/>
      <c r="J3" s="24" t="s">
        <v>9</v>
      </c>
      <c r="K3" s="24"/>
      <c r="L3" s="24" t="s">
        <v>10</v>
      </c>
      <c r="M3" s="24"/>
      <c r="N3" s="24" t="s">
        <v>15</v>
      </c>
      <c r="O3" s="31"/>
    </row>
    <row r="4" spans="1:15" ht="25.5">
      <c r="A4" s="26"/>
      <c r="B4" s="27"/>
      <c r="C4" s="27"/>
      <c r="D4" s="1" t="s">
        <v>5</v>
      </c>
      <c r="E4" s="1" t="s">
        <v>6</v>
      </c>
      <c r="F4" s="1" t="s">
        <v>5</v>
      </c>
      <c r="G4" s="1" t="s">
        <v>6</v>
      </c>
      <c r="H4" s="1" t="s">
        <v>5</v>
      </c>
      <c r="I4" s="1" t="s">
        <v>6</v>
      </c>
      <c r="J4" s="1" t="s">
        <v>5</v>
      </c>
      <c r="K4" s="1" t="s">
        <v>6</v>
      </c>
      <c r="L4" s="1" t="s">
        <v>5</v>
      </c>
      <c r="M4" s="1" t="s">
        <v>6</v>
      </c>
      <c r="N4" s="1" t="s">
        <v>5</v>
      </c>
      <c r="O4" s="3" t="s">
        <v>6</v>
      </c>
    </row>
    <row r="5" spans="1:15" ht="25.5">
      <c r="A5" s="7" t="s">
        <v>11</v>
      </c>
      <c r="B5" s="8">
        <v>1</v>
      </c>
      <c r="C5" s="2" t="s">
        <v>14</v>
      </c>
      <c r="D5" s="9">
        <v>1009.63</v>
      </c>
      <c r="E5" s="9">
        <f>B5*D5</f>
        <v>1009.63</v>
      </c>
      <c r="F5" s="9">
        <v>970</v>
      </c>
      <c r="G5" s="9">
        <f>B5*F5</f>
        <v>970</v>
      </c>
      <c r="H5" s="9">
        <v>998.02</v>
      </c>
      <c r="I5" s="9">
        <f>B5*H5</f>
        <v>998.02</v>
      </c>
      <c r="J5" s="9">
        <v>978.21</v>
      </c>
      <c r="K5" s="9">
        <f>B5*J5</f>
        <v>978.21</v>
      </c>
      <c r="L5" s="9">
        <f>ROUND(2486.03/3,2)</f>
        <v>828.68</v>
      </c>
      <c r="M5" s="9">
        <f>B5*L5</f>
        <v>828.68</v>
      </c>
      <c r="N5" s="9">
        <f>ROUND(AVERAGE(D5,F5,H5,J5,L5),2)</f>
        <v>956.91</v>
      </c>
      <c r="O5" s="10">
        <f>B5*N5</f>
        <v>956.91</v>
      </c>
    </row>
    <row r="6" spans="1:15" ht="25.5">
      <c r="A6" s="7" t="s">
        <v>12</v>
      </c>
      <c r="B6" s="8">
        <v>2</v>
      </c>
      <c r="C6" s="2" t="s">
        <v>14</v>
      </c>
      <c r="D6" s="9">
        <v>1195.45</v>
      </c>
      <c r="E6" s="9">
        <f>B6*D6</f>
        <v>2390.9</v>
      </c>
      <c r="F6" s="9">
        <f>2300/2</f>
        <v>1150</v>
      </c>
      <c r="G6" s="9">
        <f>B6*F6</f>
        <v>2300</v>
      </c>
      <c r="H6" s="9">
        <f>2369.86/2</f>
        <v>1184.93</v>
      </c>
      <c r="I6" s="9">
        <f>B6*H6</f>
        <v>2369.86</v>
      </c>
      <c r="J6" s="9">
        <v>1167.68</v>
      </c>
      <c r="K6" s="9">
        <f>B6*J6</f>
        <v>2335.36</v>
      </c>
      <c r="L6" s="9">
        <f>2029.34/2</f>
        <v>1014.67</v>
      </c>
      <c r="M6" s="9">
        <f>B6*L6</f>
        <v>2029.34</v>
      </c>
      <c r="N6" s="9">
        <f>ROUND(AVERAGE(D6,F6,H6,J6,L6),3)</f>
        <v>1142.546</v>
      </c>
      <c r="O6" s="10">
        <f>B6*N6</f>
        <v>2285.092</v>
      </c>
    </row>
    <row r="7" spans="1:15" ht="26.25" thickBot="1">
      <c r="A7" s="11" t="s">
        <v>13</v>
      </c>
      <c r="B7" s="12">
        <v>2</v>
      </c>
      <c r="C7" s="4" t="s">
        <v>14</v>
      </c>
      <c r="D7" s="13">
        <v>1009.63</v>
      </c>
      <c r="E7" s="13">
        <f>B7*D7</f>
        <v>2019.26</v>
      </c>
      <c r="F7" s="13">
        <f>1935/2</f>
        <v>967.5</v>
      </c>
      <c r="G7" s="13">
        <f>B7*F7</f>
        <v>1935</v>
      </c>
      <c r="H7" s="13">
        <f>1996.04/2</f>
        <v>998.02</v>
      </c>
      <c r="I7" s="13">
        <f>B7*H7</f>
        <v>1996.04</v>
      </c>
      <c r="J7" s="13">
        <v>978.21</v>
      </c>
      <c r="K7" s="13">
        <f>B7*J7</f>
        <v>1956.42</v>
      </c>
      <c r="L7" s="13">
        <f>ROUND(2486.03/3,2)</f>
        <v>828.68</v>
      </c>
      <c r="M7" s="13">
        <f>B7*L7</f>
        <v>1657.36</v>
      </c>
      <c r="N7" s="9">
        <f>ROUND(AVERAGE(D7,F7,H7,J7,L7),3)</f>
        <v>956.408</v>
      </c>
      <c r="O7" s="10">
        <f>B7*N7</f>
        <v>1912.816</v>
      </c>
    </row>
    <row r="8" spans="5:15" ht="13.5" thickBot="1">
      <c r="E8" s="14"/>
      <c r="F8" s="14"/>
      <c r="G8" s="14"/>
      <c r="H8" s="14"/>
      <c r="I8" s="14"/>
      <c r="J8" s="14"/>
      <c r="K8" s="14"/>
      <c r="L8" s="14"/>
      <c r="M8" s="14"/>
      <c r="N8" s="15" t="s">
        <v>16</v>
      </c>
      <c r="O8" s="16">
        <f>SUM(O5:O7)</f>
        <v>5154.818</v>
      </c>
    </row>
    <row r="9" spans="2:9" ht="12.75">
      <c r="B9" s="5" t="s">
        <v>17</v>
      </c>
      <c r="C9" s="17" t="s">
        <v>18</v>
      </c>
      <c r="D9" s="29" t="s">
        <v>23</v>
      </c>
      <c r="E9" s="29"/>
      <c r="F9" s="29"/>
      <c r="G9" s="29"/>
      <c r="H9" s="29"/>
      <c r="I9" s="30"/>
    </row>
    <row r="10" spans="3:9" ht="12.75">
      <c r="C10" s="18" t="s">
        <v>19</v>
      </c>
      <c r="D10" s="20" t="s">
        <v>25</v>
      </c>
      <c r="E10" s="20"/>
      <c r="F10" s="20"/>
      <c r="G10" s="20"/>
      <c r="H10" s="20"/>
      <c r="I10" s="21"/>
    </row>
    <row r="11" spans="3:10" ht="12.75">
      <c r="C11" s="18" t="s">
        <v>20</v>
      </c>
      <c r="D11" s="20" t="s">
        <v>24</v>
      </c>
      <c r="E11" s="20"/>
      <c r="F11" s="20"/>
      <c r="G11" s="20"/>
      <c r="H11" s="20"/>
      <c r="I11" s="21"/>
      <c r="J11" s="14"/>
    </row>
    <row r="12" spans="3:9" ht="12.75">
      <c r="C12" s="18" t="s">
        <v>21</v>
      </c>
      <c r="D12" s="20" t="s">
        <v>26</v>
      </c>
      <c r="E12" s="20"/>
      <c r="F12" s="20"/>
      <c r="G12" s="20"/>
      <c r="H12" s="20"/>
      <c r="I12" s="21"/>
    </row>
    <row r="13" spans="3:9" ht="13.5" thickBot="1">
      <c r="C13" s="19" t="s">
        <v>22</v>
      </c>
      <c r="D13" s="22" t="s">
        <v>27</v>
      </c>
      <c r="E13" s="22"/>
      <c r="F13" s="22"/>
      <c r="G13" s="22"/>
      <c r="H13" s="22"/>
      <c r="I13" s="23"/>
    </row>
    <row r="15" ht="12.75">
      <c r="H15" s="5"/>
    </row>
  </sheetData>
  <mergeCells count="15">
    <mergeCell ref="A1:O1"/>
    <mergeCell ref="D9:I9"/>
    <mergeCell ref="D10:I10"/>
    <mergeCell ref="D11:I11"/>
    <mergeCell ref="N3:O3"/>
    <mergeCell ref="D12:I12"/>
    <mergeCell ref="D13:I13"/>
    <mergeCell ref="L3:M3"/>
    <mergeCell ref="A3:A4"/>
    <mergeCell ref="B3:B4"/>
    <mergeCell ref="C3:C4"/>
    <mergeCell ref="D3:E3"/>
    <mergeCell ref="F3:G3"/>
    <mergeCell ref="H3:I3"/>
    <mergeCell ref="J3:K3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headerFooter alignWithMargins="0">
    <oddFooter>&amp;CF:\grupos\cmp\planilhas\&amp;F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isa</cp:lastModifiedBy>
  <cp:lastPrinted>2005-04-05T16:01:35Z</cp:lastPrinted>
  <dcterms:created xsi:type="dcterms:W3CDTF">2005-04-01T17:39:05Z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