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<sst xmlns="http://schemas.openxmlformats.org/spreadsheetml/2006/main" count="28" uniqueCount="21">
  <si>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PLANILHA DE CUSTOS</t>
  </si>
  <si>
    <t>Item</t>
  </si>
  <si>
    <t>Quant.</t>
  </si>
  <si>
    <t>Empresa 1</t>
  </si>
  <si>
    <t>Empresa 2</t>
  </si>
  <si>
    <t>Empresa 3</t>
  </si>
  <si>
    <t>1.2</t>
  </si>
  <si>
    <t>Unidade</t>
  </si>
  <si>
    <t>CUSTO MÉDIO</t>
  </si>
  <si>
    <t>Empresa 1:</t>
  </si>
  <si>
    <t>Obs:</t>
  </si>
  <si>
    <t>Total</t>
  </si>
  <si>
    <t>Empresa 2:</t>
  </si>
  <si>
    <t>Empresa 3:</t>
  </si>
  <si>
    <t>Valor Unit. (R$)</t>
  </si>
  <si>
    <t>Valor Total (R$)</t>
  </si>
  <si>
    <t>1.1</t>
  </si>
  <si>
    <t>Volume 11.2</t>
  </si>
  <si>
    <t>Volume 12.1</t>
  </si>
  <si>
    <t>orçamento emitido em 26.01.2005</t>
  </si>
  <si>
    <t>orçamento emitido em 26.01.2005, ratificado em 31/01/2005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</si>
</sst>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  <numFmt numFmtId="168" formatCode="#,##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38" fontId="0" fillId="2" borderId="4" xfId="0" applyNumberFormat="1" applyFill="1" applyBorder="1" applyAlignment="1">
      <alignment horizontal="center" vertical="center"/>
    </xf>
    <xf numFmtId="38" fontId="0" fillId="2" borderId="5" xfId="0" applyNumberForma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40" fontId="0" fillId="2" borderId="6" xfId="0" applyNumberFormat="1" applyFill="1" applyBorder="1" applyAlignment="1">
      <alignment horizontal="center" vertical="center"/>
    </xf>
    <xf numFmtId="40" fontId="0" fillId="2" borderId="7" xfId="0" applyNumberFormat="1" applyFill="1" applyBorder="1" applyAlignment="1">
      <alignment horizontal="center" vertical="center"/>
    </xf>
    <xf numFmtId="40" fontId="0" fillId="2" borderId="2" xfId="0" applyNumberFormat="1" applyFill="1" applyBorder="1" applyAlignment="1">
      <alignment horizontal="center" vertical="center"/>
    </xf>
    <xf numFmtId="40" fontId="0" fillId="2" borderId="8" xfId="0" applyNumberForma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8" fontId="0" fillId="2" borderId="6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0" fontId="1" fillId="2" borderId="0" xfId="0" applyNumberFormat="1" applyFont="1" applyFill="1" applyAlignment="1">
      <alignment horizontal="center" vertical="center"/>
    </xf>
    <xf numFmtId="40" fontId="1" fillId="2" borderId="12" xfId="0" applyNumberFormat="1" applyFont="1" applyFill="1" applyBorder="1" applyAlignment="1">
      <alignment horizontal="center" vertical="center"/>
    </xf>
    <xf numFmtId="40" fontId="1" fillId="2" borderId="13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8" fontId="0" fillId="2" borderId="15" xfId="0" applyNumberFormat="1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left" vertical="center"/>
    </xf>
    <xf numFmtId="38" fontId="1" fillId="2" borderId="12" xfId="0" applyNumberFormat="1" applyFont="1" applyFill="1" applyBorder="1" applyAlignment="1">
      <alignment horizontal="center" vertical="center"/>
    </xf>
    <xf numFmtId="38" fontId="1" fillId="2" borderId="6" xfId="0" applyNumberFormat="1" applyFont="1" applyFill="1" applyBorder="1" applyAlignment="1">
      <alignment horizontal="center" vertical="center"/>
    </xf>
    <xf numFmtId="38" fontId="0" fillId="2" borderId="17" xfId="0" applyNumberFormat="1" applyFill="1" applyBorder="1" applyAlignment="1">
      <alignment horizontal="left" vertical="center"/>
    </xf>
    <xf numFmtId="38" fontId="0" fillId="2" borderId="18" xfId="0" applyNumberFormat="1" applyFill="1" applyBorder="1" applyAlignment="1">
      <alignment horizontal="left" vertical="center"/>
    </xf>
    <xf numFmtId="38" fontId="0" fillId="2" borderId="19" xfId="0" applyNumberFormat="1" applyFill="1" applyBorder="1" applyAlignment="1">
      <alignment horizontal="left" vertical="center"/>
    </xf>
    <xf numFmtId="38" fontId="0" fillId="2" borderId="20" xfId="0" applyNumberForma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5.00390625" style="1" bestFit="1" customWidth="1"/>
    <col min="2" max="2" width="10.57421875" style="2" bestFit="1" customWidth="1"/>
    <col min="3" max="3" width="11.421875" style="2" bestFit="1" customWidth="1"/>
    <col min="4" max="4" width="10.57421875" style="3" bestFit="1" customWidth="1"/>
    <col min="5" max="5" width="11.00390625" style="3" bestFit="1" customWidth="1"/>
    <col min="6" max="6" width="10.57421875" style="3" bestFit="1" customWidth="1"/>
    <col min="7" max="7" width="11.00390625" style="3" bestFit="1" customWidth="1"/>
    <col min="8" max="8" width="10.57421875" style="3" bestFit="1" customWidth="1"/>
    <col min="9" max="9" width="11.00390625" style="3" bestFit="1" customWidth="1"/>
    <col min="10" max="10" width="10.57421875" style="3" bestFit="1" customWidth="1"/>
    <col min="11" max="11" width="11.00390625" style="3" bestFit="1" customWidth="1"/>
    <col min="12" max="16384" width="9.140625" style="1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3.5" thickBot="1"/>
    <row r="3" spans="1:11" s="4" customFormat="1" ht="12.75">
      <c r="A3" s="28" t="s">
        <v>1</v>
      </c>
      <c r="B3" s="32" t="s">
        <v>2</v>
      </c>
      <c r="C3" s="32" t="s">
        <v>7</v>
      </c>
      <c r="D3" s="27" t="s">
        <v>3</v>
      </c>
      <c r="E3" s="27"/>
      <c r="F3" s="27" t="s">
        <v>4</v>
      </c>
      <c r="G3" s="27"/>
      <c r="H3" s="27" t="s">
        <v>5</v>
      </c>
      <c r="I3" s="27"/>
      <c r="J3" s="25" t="s">
        <v>8</v>
      </c>
      <c r="K3" s="26"/>
    </row>
    <row r="4" spans="1:11" s="4" customFormat="1" ht="25.5">
      <c r="A4" s="29"/>
      <c r="B4" s="33"/>
      <c r="C4" s="33"/>
      <c r="D4" s="11" t="s">
        <v>14</v>
      </c>
      <c r="E4" s="11" t="s">
        <v>15</v>
      </c>
      <c r="F4" s="11" t="s">
        <v>14</v>
      </c>
      <c r="G4" s="11" t="s">
        <v>15</v>
      </c>
      <c r="H4" s="11" t="s">
        <v>14</v>
      </c>
      <c r="I4" s="11" t="s">
        <v>15</v>
      </c>
      <c r="J4" s="11" t="s">
        <v>14</v>
      </c>
      <c r="K4" s="16" t="s">
        <v>15</v>
      </c>
    </row>
    <row r="5" spans="1:11" s="17" customFormat="1" ht="12.75">
      <c r="A5" s="18" t="s">
        <v>16</v>
      </c>
      <c r="B5" s="19">
        <v>1200</v>
      </c>
      <c r="C5" s="19" t="s">
        <v>17</v>
      </c>
      <c r="D5" s="20">
        <f>ROUND(PRODUCT(10550,1/B5),2)</f>
        <v>8.79</v>
      </c>
      <c r="E5" s="12">
        <f>PRODUCT(B5,D5)</f>
        <v>10547.999999999998</v>
      </c>
      <c r="F5" s="20">
        <f>ROUND(PRODUCT(10368,1/B5),2)</f>
        <v>8.64</v>
      </c>
      <c r="G5" s="12">
        <f>PRODUCT(B5,F5)</f>
        <v>10368</v>
      </c>
      <c r="H5" s="20">
        <v>18.14</v>
      </c>
      <c r="I5" s="12">
        <f>PRODUCT(B5,H5)</f>
        <v>21768</v>
      </c>
      <c r="J5" s="20">
        <f>ROUND(AVERAGE(D5,F5,H5),2)</f>
        <v>11.86</v>
      </c>
      <c r="K5" s="13">
        <f>PRODUCT(B5,J5)</f>
        <v>14232</v>
      </c>
    </row>
    <row r="6" spans="1:11" ht="13.5" thickBot="1">
      <c r="A6" s="5" t="s">
        <v>6</v>
      </c>
      <c r="B6" s="6">
        <v>1200</v>
      </c>
      <c r="C6" s="6" t="s">
        <v>18</v>
      </c>
      <c r="D6" s="21">
        <f>ROUND(PRODUCT(10550,1/B6),2)</f>
        <v>8.79</v>
      </c>
      <c r="E6" s="14">
        <f>PRODUCT(B6,D6)</f>
        <v>10547.999999999998</v>
      </c>
      <c r="F6" s="21">
        <f>ROUND(PRODUCT(10368,1/B6),2)</f>
        <v>8.64</v>
      </c>
      <c r="G6" s="14">
        <f>PRODUCT(B6,F6)</f>
        <v>10368</v>
      </c>
      <c r="H6" s="21">
        <v>18.14</v>
      </c>
      <c r="I6" s="14">
        <f>PRODUCT(B6,H6)</f>
        <v>21768</v>
      </c>
      <c r="J6" s="21">
        <f>ROUND(AVERAGE(D6,F6,H6),2)</f>
        <v>11.86</v>
      </c>
      <c r="K6" s="15">
        <f>PRODUCT(B6,J6)</f>
        <v>14232</v>
      </c>
    </row>
    <row r="7" spans="9:11" ht="13.5" thickBot="1">
      <c r="I7" s="1"/>
      <c r="J7" s="22" t="s">
        <v>11</v>
      </c>
      <c r="K7" s="23">
        <f>SUM(K5:K6)</f>
        <v>28464</v>
      </c>
    </row>
    <row r="8" ht="13.5" thickBot="1"/>
    <row r="9" spans="1:7" ht="12.75">
      <c r="A9" s="7" t="s">
        <v>10</v>
      </c>
      <c r="B9" s="8" t="s">
        <v>9</v>
      </c>
      <c r="C9" s="30" t="s">
        <v>19</v>
      </c>
      <c r="D9" s="30"/>
      <c r="E9" s="30"/>
      <c r="F9" s="30"/>
      <c r="G9" s="31"/>
    </row>
    <row r="10" spans="2:7" ht="12.75">
      <c r="B10" s="9" t="s">
        <v>12</v>
      </c>
      <c r="C10" s="36" t="s">
        <v>19</v>
      </c>
      <c r="D10" s="36"/>
      <c r="E10" s="36"/>
      <c r="F10" s="36"/>
      <c r="G10" s="37"/>
    </row>
    <row r="11" spans="2:7" ht="13.5" thickBot="1">
      <c r="B11" s="10" t="s">
        <v>13</v>
      </c>
      <c r="C11" s="34" t="s">
        <v>20</v>
      </c>
      <c r="D11" s="34"/>
      <c r="E11" s="34"/>
      <c r="F11" s="34"/>
      <c r="G11" s="35"/>
    </row>
  </sheetData>
  <mergeCells count="11">
    <mergeCell ref="C9:G9"/>
    <mergeCell ref="B3:B4"/>
    <mergeCell ref="C3:C4"/>
    <mergeCell ref="C11:G11"/>
    <mergeCell ref="C10:G10"/>
    <mergeCell ref="J3:K3"/>
    <mergeCell ref="D3:E3"/>
    <mergeCell ref="F3:G3"/>
    <mergeCell ref="H3:I3"/>
    <mergeCell ref="A3:A4"/>
    <mergeCell ref="A1:K1"/>
  </mergeCells>
  <printOptions horizontalCentered="1" verticalCentered="1"/>
  <pageMargins left="0.984251968503937" right="0.1968503937007874" top="0.3937007874015748" bottom="0.3937007874015748" header="0.3937007874015748" footer="0.3937007874015748"/>
  <pageSetup fitToHeight="1" fitToWidth="1" horizontalDpi="600" verticalDpi="600" orientation="landscape" paperSize="9" scale="94" r:id="rId1"/>
  <headerFooter alignWithMargins="0">
    <oddFooter>&amp;Cf:/grupos/cmp/&amp;F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vrezza</cp:lastModifiedBy>
  <cp:lastPrinted>2005-02-01T18:12:14Z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