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<sst xmlns="http://schemas.openxmlformats.org/spreadsheetml/2006/main" count="78" uniqueCount="49">
  <si>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PLANILHA DE CUSTOS</t>
  </si>
  <si>
    <t>Item</t>
  </si>
  <si>
    <t>Quant.</t>
  </si>
  <si>
    <t>Empresa 1</t>
  </si>
  <si>
    <t>Empresa 2</t>
  </si>
  <si>
    <t>Empresa 3</t>
  </si>
  <si>
    <t>Empresa 4</t>
  </si>
  <si>
    <t>Litro</t>
  </si>
  <si>
    <t>1.1.2</t>
  </si>
  <si>
    <t>Frasco de 1/2 Litro</t>
  </si>
  <si>
    <t>Frasco de 1 Litro</t>
  </si>
  <si>
    <t>Unidade</t>
  </si>
  <si>
    <t>CUSTO MÉDIO</t>
  </si>
  <si>
    <t>Empresa 1:</t>
  </si>
  <si>
    <t>Obs:</t>
  </si>
  <si>
    <t>orçamento emitido em 20.01.2005</t>
  </si>
  <si>
    <t>Total</t>
  </si>
  <si>
    <t>Empresa 2:</t>
  </si>
  <si>
    <t>orçamento emitido em 11.01.2005</t>
  </si>
  <si>
    <t>Empresa 3:</t>
  </si>
  <si>
    <t>orçamento emitido em 14.01.2005</t>
  </si>
  <si>
    <t>Empresa 4:</t>
  </si>
  <si>
    <t>orçamento emitido em 21.01.2005</t>
  </si>
  <si>
    <t>Valor Unit. (R$)</t>
  </si>
  <si>
    <t>Valor Total (R$)</t>
  </si>
  <si>
    <t>1.1.1.1</t>
  </si>
  <si>
    <t>1.1.1.2</t>
  </si>
  <si>
    <t>1.1.1.3</t>
  </si>
  <si>
    <t>1.1.1.4</t>
  </si>
  <si>
    <t>1.1.1.5.1</t>
  </si>
  <si>
    <t>1.1.1.5.2</t>
  </si>
  <si>
    <t>1.1.1.5.3</t>
  </si>
  <si>
    <t>1.1.1.5.4</t>
  </si>
  <si>
    <t>1.1.1.5.5</t>
  </si>
  <si>
    <t>1.1.1.5.6</t>
  </si>
  <si>
    <t>1.1.1.5.7</t>
  </si>
  <si>
    <t>1.1.1.5.8</t>
  </si>
  <si>
    <t>1.1.1.5.9</t>
  </si>
  <si>
    <t>1.1.1.5.10</t>
  </si>
  <si>
    <t>1.1.1.6.1</t>
  </si>
  <si>
    <t>1.1.1.6.2</t>
  </si>
  <si>
    <t>1.1.1.6.3</t>
  </si>
  <si>
    <t>1.1.1.6.4</t>
  </si>
  <si>
    <t>1.1.1.6.5</t>
  </si>
  <si>
    <t>1.1.1.6.6</t>
  </si>
  <si>
    <t>1.1.1.6.7</t>
  </si>
  <si>
    <t>1.1.1.6.8</t>
  </si>
  <si>
    <t>1.1.1.6.9</t>
  </si>
  <si>
    <t>1.1.1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</si>
</sst>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38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38" fontId="0" fillId="2" borderId="5" xfId="0" applyNumberFormat="1" applyFill="1" applyBorder="1" applyAlignment="1">
      <alignment horizontal="center" vertical="center"/>
    </xf>
    <xf numFmtId="38" fontId="0" fillId="2" borderId="6" xfId="0" applyNumberForma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0" fontId="0" fillId="2" borderId="2" xfId="0" applyNumberFormat="1" applyFill="1" applyBorder="1" applyAlignment="1">
      <alignment horizontal="center" vertical="center"/>
    </xf>
    <xf numFmtId="40" fontId="0" fillId="2" borderId="7" xfId="0" applyNumberFormat="1" applyFill="1" applyBorder="1" applyAlignment="1">
      <alignment horizontal="center" vertical="center"/>
    </xf>
    <xf numFmtId="40" fontId="0" fillId="2" borderId="3" xfId="0" applyNumberFormat="1" applyFill="1" applyBorder="1" applyAlignment="1">
      <alignment horizontal="center" vertical="center"/>
    </xf>
    <xf numFmtId="40" fontId="0" fillId="2" borderId="8" xfId="0" applyNumberFormat="1" applyFill="1" applyBorder="1" applyAlignment="1">
      <alignment horizontal="center" vertical="center"/>
    </xf>
    <xf numFmtId="40" fontId="1" fillId="2" borderId="9" xfId="0" applyNumberFormat="1" applyFont="1" applyFill="1" applyBorder="1" applyAlignment="1">
      <alignment horizontal="right" vertical="center"/>
    </xf>
    <xf numFmtId="40" fontId="1" fillId="2" borderId="10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center" vertical="center"/>
    </xf>
    <xf numFmtId="38" fontId="1" fillId="2" borderId="11" xfId="0" applyNumberFormat="1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center" vertical="center"/>
    </xf>
    <xf numFmtId="38" fontId="0" fillId="2" borderId="12" xfId="0" applyNumberFormat="1" applyFill="1" applyBorder="1" applyAlignment="1">
      <alignment horizontal="left" vertical="center"/>
    </xf>
    <xf numFmtId="38" fontId="0" fillId="2" borderId="13" xfId="0" applyNumberFormat="1" applyFill="1" applyBorder="1" applyAlignment="1">
      <alignment horizontal="left" vertical="center"/>
    </xf>
    <xf numFmtId="40" fontId="1" fillId="2" borderId="0" xfId="0" applyNumberFormat="1" applyFont="1" applyFill="1" applyAlignment="1">
      <alignment horizontal="center" vertical="center"/>
    </xf>
    <xf numFmtId="38" fontId="0" fillId="2" borderId="14" xfId="0" applyNumberFormat="1" applyFill="1" applyBorder="1" applyAlignment="1">
      <alignment horizontal="left" vertical="center"/>
    </xf>
    <xf numFmtId="38" fontId="0" fillId="2" borderId="15" xfId="0" applyNumberFormat="1" applyFill="1" applyBorder="1" applyAlignment="1">
      <alignment horizontal="left" vertical="center"/>
    </xf>
    <xf numFmtId="40" fontId="1" fillId="2" borderId="11" xfId="0" applyNumberFormat="1" applyFont="1" applyFill="1" applyBorder="1" applyAlignment="1">
      <alignment horizontal="center" vertical="center"/>
    </xf>
    <xf numFmtId="40" fontId="1" fillId="2" borderId="16" xfId="0" applyNumberFormat="1" applyFont="1" applyFill="1" applyBorder="1" applyAlignment="1">
      <alignment horizontal="center" vertical="center"/>
    </xf>
    <xf numFmtId="38" fontId="0" fillId="2" borderId="17" xfId="0" applyNumberFormat="1" applyFill="1" applyBorder="1" applyAlignment="1">
      <alignment horizontal="left" vertical="center"/>
    </xf>
    <xf numFmtId="38" fontId="0" fillId="2" borderId="18" xfId="0" applyNumberFormat="1" applyFill="1" applyBorder="1" applyAlignment="1">
      <alignment horizontal="left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3">
      <selection activeCell="G33" sqref="G33"/>
    </sheetView>
  </sheetViews>
  <sheetFormatPr defaultColWidth="9.140625" defaultRowHeight="12.75"/>
  <cols>
    <col min="1" max="1" width="9.2812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3" bestFit="1" customWidth="1"/>
    <col min="9" max="9" width="11.00390625" style="3" bestFit="1" customWidth="1"/>
    <col min="10" max="10" width="10.57421875" style="3" bestFit="1" customWidth="1"/>
    <col min="11" max="11" width="11.00390625" style="3" bestFit="1" customWidth="1"/>
    <col min="12" max="12" width="10.57421875" style="1" bestFit="1" customWidth="1"/>
    <col min="13" max="13" width="11.00390625" style="4" bestFit="1" customWidth="1"/>
    <col min="14" max="16384" width="9.140625" style="1" customWidth="1"/>
  </cols>
  <sheetData>
    <row r="1" spans="1:13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3.5" thickBot="1"/>
    <row r="3" spans="1:13" s="5" customFormat="1" ht="12.75">
      <c r="A3" s="37" t="s">
        <v>1</v>
      </c>
      <c r="B3" s="25" t="s">
        <v>2</v>
      </c>
      <c r="C3" s="25" t="s">
        <v>11</v>
      </c>
      <c r="D3" s="36" t="s">
        <v>3</v>
      </c>
      <c r="E3" s="36"/>
      <c r="F3" s="36" t="s">
        <v>4</v>
      </c>
      <c r="G3" s="36"/>
      <c r="H3" s="36" t="s">
        <v>5</v>
      </c>
      <c r="I3" s="36"/>
      <c r="J3" s="36" t="s">
        <v>6</v>
      </c>
      <c r="K3" s="36"/>
      <c r="L3" s="32" t="s">
        <v>12</v>
      </c>
      <c r="M3" s="33"/>
    </row>
    <row r="4" spans="1:13" s="5" customFormat="1" ht="25.5">
      <c r="A4" s="38"/>
      <c r="B4" s="26"/>
      <c r="C4" s="26"/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22" t="s">
        <v>24</v>
      </c>
    </row>
    <row r="5" spans="1:13" s="5" customFormat="1" ht="12.75">
      <c r="A5" s="23" t="s">
        <v>48</v>
      </c>
      <c r="B5" s="24"/>
      <c r="C5" s="24"/>
      <c r="D5" s="13"/>
      <c r="E5" s="13"/>
      <c r="F5" s="13"/>
      <c r="G5" s="13"/>
      <c r="H5" s="13"/>
      <c r="I5" s="13"/>
      <c r="J5" s="13"/>
      <c r="K5" s="13"/>
      <c r="L5" s="13"/>
      <c r="M5" s="22"/>
    </row>
    <row r="6" spans="1:13" ht="12.75">
      <c r="A6" s="6" t="s">
        <v>25</v>
      </c>
      <c r="B6" s="7">
        <v>10000</v>
      </c>
      <c r="C6" s="7" t="s">
        <v>7</v>
      </c>
      <c r="D6" s="20">
        <v>1.55</v>
      </c>
      <c r="E6" s="14">
        <f aca="true" t="shared" si="0" ref="E6:E29">PRODUCT(B6,D6)</f>
        <v>15500</v>
      </c>
      <c r="F6" s="20">
        <v>1.69</v>
      </c>
      <c r="G6" s="14">
        <f aca="true" t="shared" si="1" ref="G6:G29">PRODUCT(B6,F6)</f>
        <v>16900</v>
      </c>
      <c r="H6" s="20">
        <v>1.659</v>
      </c>
      <c r="I6" s="14">
        <f aca="true" t="shared" si="2" ref="I6:I29">PRODUCT(B6,H6)</f>
        <v>16590</v>
      </c>
      <c r="J6" s="20">
        <v>1.55</v>
      </c>
      <c r="K6" s="14">
        <f aca="true" t="shared" si="3" ref="K6:K29">PRODUCT(B6,J6)</f>
        <v>15500</v>
      </c>
      <c r="L6" s="20">
        <f>ROUND(AVERAGE(D6,F6,H6,J6),3)</f>
        <v>1.612</v>
      </c>
      <c r="M6" s="15">
        <f aca="true" t="shared" si="4" ref="M6:M29">PRODUCT(B6,L6)</f>
        <v>16120.000000000002</v>
      </c>
    </row>
    <row r="7" spans="1:13" ht="12.75">
      <c r="A7" s="6" t="s">
        <v>26</v>
      </c>
      <c r="B7" s="7">
        <v>10000</v>
      </c>
      <c r="C7" s="7" t="s">
        <v>7</v>
      </c>
      <c r="D7" s="20">
        <v>2.19</v>
      </c>
      <c r="E7" s="14">
        <f t="shared" si="0"/>
        <v>21900</v>
      </c>
      <c r="F7" s="20">
        <v>2.46</v>
      </c>
      <c r="G7" s="14">
        <f t="shared" si="1"/>
        <v>24600</v>
      </c>
      <c r="H7" s="20">
        <v>2.465</v>
      </c>
      <c r="I7" s="14">
        <f t="shared" si="2"/>
        <v>24650</v>
      </c>
      <c r="J7" s="20">
        <v>2.36</v>
      </c>
      <c r="K7" s="14">
        <f t="shared" si="3"/>
        <v>23600</v>
      </c>
      <c r="L7" s="20">
        <f>ROUND(AVERAGE(D7,F7,H7,J7),3)</f>
        <v>2.369</v>
      </c>
      <c r="M7" s="15">
        <f t="shared" si="4"/>
        <v>23690.000000000004</v>
      </c>
    </row>
    <row r="8" spans="1:13" ht="12.75">
      <c r="A8" s="6" t="s">
        <v>27</v>
      </c>
      <c r="B8" s="7">
        <v>50</v>
      </c>
      <c r="C8" s="7" t="s">
        <v>9</v>
      </c>
      <c r="D8" s="14">
        <v>3.5</v>
      </c>
      <c r="E8" s="14">
        <f t="shared" si="0"/>
        <v>175</v>
      </c>
      <c r="F8" s="14">
        <v>5</v>
      </c>
      <c r="G8" s="14">
        <f t="shared" si="1"/>
        <v>250</v>
      </c>
      <c r="H8" s="14">
        <v>4.4</v>
      </c>
      <c r="I8" s="14">
        <f t="shared" si="2"/>
        <v>220.00000000000003</v>
      </c>
      <c r="J8" s="14">
        <v>5.75</v>
      </c>
      <c r="K8" s="14">
        <f t="shared" si="3"/>
        <v>287.5</v>
      </c>
      <c r="L8" s="14">
        <f>ROUND(AVERAGE(D8,F8,H8,J8),2)</f>
        <v>4.66</v>
      </c>
      <c r="M8" s="15">
        <f t="shared" si="4"/>
        <v>233</v>
      </c>
    </row>
    <row r="9" spans="1:13" ht="12.75">
      <c r="A9" s="6" t="s">
        <v>28</v>
      </c>
      <c r="B9" s="7">
        <v>150</v>
      </c>
      <c r="C9" s="7" t="s">
        <v>10</v>
      </c>
      <c r="D9" s="14">
        <v>6.5</v>
      </c>
      <c r="E9" s="14">
        <f t="shared" si="0"/>
        <v>975</v>
      </c>
      <c r="F9" s="14">
        <v>7</v>
      </c>
      <c r="G9" s="14">
        <f t="shared" si="1"/>
        <v>1050</v>
      </c>
      <c r="H9" s="14">
        <v>8.1</v>
      </c>
      <c r="I9" s="14">
        <f t="shared" si="2"/>
        <v>1215</v>
      </c>
      <c r="J9" s="14">
        <v>8</v>
      </c>
      <c r="K9" s="14">
        <f t="shared" si="3"/>
        <v>1200</v>
      </c>
      <c r="L9" s="14">
        <f aca="true" t="shared" si="5" ref="L9:L28">ROUND(AVERAGE(D9,F9,H9,J9),2)</f>
        <v>7.4</v>
      </c>
      <c r="M9" s="15">
        <f t="shared" si="4"/>
        <v>1110</v>
      </c>
    </row>
    <row r="10" spans="1:13" ht="12.75">
      <c r="A10" s="6" t="s">
        <v>29</v>
      </c>
      <c r="B10" s="7">
        <v>1</v>
      </c>
      <c r="C10" s="7" t="s">
        <v>11</v>
      </c>
      <c r="D10" s="14">
        <v>14.16</v>
      </c>
      <c r="E10" s="14">
        <f t="shared" si="0"/>
        <v>14.16</v>
      </c>
      <c r="F10" s="14">
        <v>17</v>
      </c>
      <c r="G10" s="14">
        <f t="shared" si="1"/>
        <v>17</v>
      </c>
      <c r="H10" s="14">
        <v>21</v>
      </c>
      <c r="I10" s="14">
        <f t="shared" si="2"/>
        <v>21</v>
      </c>
      <c r="J10" s="14">
        <v>12</v>
      </c>
      <c r="K10" s="14">
        <f t="shared" si="3"/>
        <v>12</v>
      </c>
      <c r="L10" s="14">
        <f t="shared" si="5"/>
        <v>16.04</v>
      </c>
      <c r="M10" s="15">
        <f t="shared" si="4"/>
        <v>16.04</v>
      </c>
    </row>
    <row r="11" spans="1:13" ht="12.75">
      <c r="A11" s="6" t="s">
        <v>30</v>
      </c>
      <c r="B11" s="7">
        <v>2</v>
      </c>
      <c r="C11" s="7" t="s">
        <v>11</v>
      </c>
      <c r="D11" s="14">
        <v>14.16</v>
      </c>
      <c r="E11" s="14">
        <f t="shared" si="0"/>
        <v>28.32</v>
      </c>
      <c r="F11" s="14">
        <v>25</v>
      </c>
      <c r="G11" s="14">
        <f t="shared" si="1"/>
        <v>50</v>
      </c>
      <c r="H11" s="14">
        <v>16.8</v>
      </c>
      <c r="I11" s="14">
        <f t="shared" si="2"/>
        <v>33.6</v>
      </c>
      <c r="J11" s="14">
        <v>15</v>
      </c>
      <c r="K11" s="14">
        <f t="shared" si="3"/>
        <v>30</v>
      </c>
      <c r="L11" s="14">
        <f t="shared" si="5"/>
        <v>17.74</v>
      </c>
      <c r="M11" s="15">
        <f t="shared" si="4"/>
        <v>35.48</v>
      </c>
    </row>
    <row r="12" spans="1:13" ht="12.75">
      <c r="A12" s="6" t="s">
        <v>31</v>
      </c>
      <c r="B12" s="7">
        <v>1</v>
      </c>
      <c r="C12" s="7" t="s">
        <v>11</v>
      </c>
      <c r="D12" s="14">
        <v>10</v>
      </c>
      <c r="E12" s="14">
        <f t="shared" si="0"/>
        <v>10</v>
      </c>
      <c r="F12" s="14">
        <v>16</v>
      </c>
      <c r="G12" s="14">
        <f t="shared" si="1"/>
        <v>16</v>
      </c>
      <c r="H12" s="14">
        <v>27.6</v>
      </c>
      <c r="I12" s="14">
        <f t="shared" si="2"/>
        <v>27.6</v>
      </c>
      <c r="J12" s="14">
        <v>10</v>
      </c>
      <c r="K12" s="14">
        <f t="shared" si="3"/>
        <v>10</v>
      </c>
      <c r="L12" s="14">
        <f t="shared" si="5"/>
        <v>15.9</v>
      </c>
      <c r="M12" s="15">
        <f t="shared" si="4"/>
        <v>15.9</v>
      </c>
    </row>
    <row r="13" spans="1:13" ht="12.75">
      <c r="A13" s="6" t="s">
        <v>32</v>
      </c>
      <c r="B13" s="7">
        <v>1</v>
      </c>
      <c r="C13" s="7" t="s">
        <v>11</v>
      </c>
      <c r="D13" s="14">
        <v>10</v>
      </c>
      <c r="E13" s="14">
        <f t="shared" si="0"/>
        <v>10</v>
      </c>
      <c r="F13" s="14">
        <v>17</v>
      </c>
      <c r="G13" s="14">
        <f t="shared" si="1"/>
        <v>17</v>
      </c>
      <c r="H13" s="14">
        <v>13</v>
      </c>
      <c r="I13" s="14">
        <f t="shared" si="2"/>
        <v>13</v>
      </c>
      <c r="J13" s="14">
        <v>10</v>
      </c>
      <c r="K13" s="14">
        <f t="shared" si="3"/>
        <v>10</v>
      </c>
      <c r="L13" s="14">
        <f t="shared" si="5"/>
        <v>12.5</v>
      </c>
      <c r="M13" s="15">
        <f t="shared" si="4"/>
        <v>12.5</v>
      </c>
    </row>
    <row r="14" spans="1:13" ht="12.75">
      <c r="A14" s="6" t="s">
        <v>33</v>
      </c>
      <c r="B14" s="7">
        <v>1</v>
      </c>
      <c r="C14" s="7" t="s">
        <v>11</v>
      </c>
      <c r="D14" s="14">
        <v>10</v>
      </c>
      <c r="E14" s="14">
        <f t="shared" si="0"/>
        <v>10</v>
      </c>
      <c r="F14" s="14">
        <v>17</v>
      </c>
      <c r="G14" s="14">
        <f t="shared" si="1"/>
        <v>17</v>
      </c>
      <c r="H14" s="14">
        <v>26.4</v>
      </c>
      <c r="I14" s="14">
        <f t="shared" si="2"/>
        <v>26.4</v>
      </c>
      <c r="J14" s="14">
        <v>10</v>
      </c>
      <c r="K14" s="14">
        <f t="shared" si="3"/>
        <v>10</v>
      </c>
      <c r="L14" s="14">
        <f t="shared" si="5"/>
        <v>15.85</v>
      </c>
      <c r="M14" s="15">
        <f t="shared" si="4"/>
        <v>15.85</v>
      </c>
    </row>
    <row r="15" spans="1:13" ht="12.75">
      <c r="A15" s="6" t="s">
        <v>34</v>
      </c>
      <c r="B15" s="7">
        <v>2</v>
      </c>
      <c r="C15" s="7" t="s">
        <v>11</v>
      </c>
      <c r="D15" s="14">
        <v>14.16</v>
      </c>
      <c r="E15" s="14">
        <f t="shared" si="0"/>
        <v>28.32</v>
      </c>
      <c r="F15" s="14">
        <v>25</v>
      </c>
      <c r="G15" s="14">
        <f t="shared" si="1"/>
        <v>50</v>
      </c>
      <c r="H15" s="14">
        <v>27.6</v>
      </c>
      <c r="I15" s="14">
        <f t="shared" si="2"/>
        <v>55.2</v>
      </c>
      <c r="J15" s="14">
        <v>21</v>
      </c>
      <c r="K15" s="14">
        <f t="shared" si="3"/>
        <v>42</v>
      </c>
      <c r="L15" s="14">
        <f t="shared" si="5"/>
        <v>21.94</v>
      </c>
      <c r="M15" s="15">
        <f t="shared" si="4"/>
        <v>43.88</v>
      </c>
    </row>
    <row r="16" spans="1:13" ht="12.75">
      <c r="A16" s="6" t="s">
        <v>35</v>
      </c>
      <c r="B16" s="7">
        <v>1</v>
      </c>
      <c r="C16" s="7" t="s">
        <v>11</v>
      </c>
      <c r="D16" s="14">
        <v>14</v>
      </c>
      <c r="E16" s="14">
        <f t="shared" si="0"/>
        <v>14</v>
      </c>
      <c r="F16" s="14">
        <v>21</v>
      </c>
      <c r="G16" s="14">
        <f t="shared" si="1"/>
        <v>21</v>
      </c>
      <c r="H16" s="14">
        <v>18</v>
      </c>
      <c r="I16" s="14">
        <f t="shared" si="2"/>
        <v>18</v>
      </c>
      <c r="J16" s="14">
        <v>13</v>
      </c>
      <c r="K16" s="14">
        <f t="shared" si="3"/>
        <v>13</v>
      </c>
      <c r="L16" s="14">
        <f t="shared" si="5"/>
        <v>16.5</v>
      </c>
      <c r="M16" s="15">
        <f t="shared" si="4"/>
        <v>16.5</v>
      </c>
    </row>
    <row r="17" spans="1:13" ht="12.75">
      <c r="A17" s="6" t="s">
        <v>36</v>
      </c>
      <c r="B17" s="7">
        <v>1</v>
      </c>
      <c r="C17" s="7" t="s">
        <v>11</v>
      </c>
      <c r="D17" s="14">
        <v>16</v>
      </c>
      <c r="E17" s="14">
        <f t="shared" si="0"/>
        <v>16</v>
      </c>
      <c r="F17" s="14">
        <v>21</v>
      </c>
      <c r="G17" s="14">
        <f t="shared" si="1"/>
        <v>21</v>
      </c>
      <c r="H17" s="14">
        <v>18</v>
      </c>
      <c r="I17" s="14">
        <f t="shared" si="2"/>
        <v>18</v>
      </c>
      <c r="J17" s="14">
        <v>13</v>
      </c>
      <c r="K17" s="14">
        <f t="shared" si="3"/>
        <v>13</v>
      </c>
      <c r="L17" s="14">
        <f t="shared" si="5"/>
        <v>17</v>
      </c>
      <c r="M17" s="15">
        <f t="shared" si="4"/>
        <v>17</v>
      </c>
    </row>
    <row r="18" spans="1:13" ht="12.75">
      <c r="A18" s="6" t="s">
        <v>37</v>
      </c>
      <c r="B18" s="7">
        <v>1</v>
      </c>
      <c r="C18" s="7" t="s">
        <v>11</v>
      </c>
      <c r="D18" s="14">
        <v>24.53</v>
      </c>
      <c r="E18" s="14">
        <f t="shared" si="0"/>
        <v>24.53</v>
      </c>
      <c r="F18" s="14">
        <v>23</v>
      </c>
      <c r="G18" s="14">
        <f t="shared" si="1"/>
        <v>23</v>
      </c>
      <c r="H18" s="14">
        <v>36</v>
      </c>
      <c r="I18" s="14">
        <f t="shared" si="2"/>
        <v>36</v>
      </c>
      <c r="J18" s="14">
        <v>25</v>
      </c>
      <c r="K18" s="14">
        <f t="shared" si="3"/>
        <v>25</v>
      </c>
      <c r="L18" s="14">
        <f t="shared" si="5"/>
        <v>27.13</v>
      </c>
      <c r="M18" s="15">
        <f t="shared" si="4"/>
        <v>27.13</v>
      </c>
    </row>
    <row r="19" spans="1:13" ht="12.75">
      <c r="A19" s="6" t="s">
        <v>38</v>
      </c>
      <c r="B19" s="7">
        <v>1</v>
      </c>
      <c r="C19" s="7" t="s">
        <v>11</v>
      </c>
      <c r="D19" s="14">
        <v>22</v>
      </c>
      <c r="E19" s="14">
        <f t="shared" si="0"/>
        <v>22</v>
      </c>
      <c r="F19" s="14">
        <v>21</v>
      </c>
      <c r="G19" s="14">
        <f t="shared" si="1"/>
        <v>21</v>
      </c>
      <c r="H19" s="14">
        <v>18</v>
      </c>
      <c r="I19" s="14">
        <f t="shared" si="2"/>
        <v>18</v>
      </c>
      <c r="J19" s="14">
        <v>13</v>
      </c>
      <c r="K19" s="14">
        <f t="shared" si="3"/>
        <v>13</v>
      </c>
      <c r="L19" s="14">
        <f t="shared" si="5"/>
        <v>18.5</v>
      </c>
      <c r="M19" s="15">
        <f t="shared" si="4"/>
        <v>18.5</v>
      </c>
    </row>
    <row r="20" spans="1:13" ht="12.75">
      <c r="A20" s="6" t="s">
        <v>39</v>
      </c>
      <c r="B20" s="7">
        <v>2</v>
      </c>
      <c r="C20" s="7" t="s">
        <v>11</v>
      </c>
      <c r="D20" s="14">
        <v>14.16</v>
      </c>
      <c r="E20" s="14">
        <f t="shared" si="0"/>
        <v>28.32</v>
      </c>
      <c r="F20" s="14">
        <v>16</v>
      </c>
      <c r="G20" s="14">
        <f t="shared" si="1"/>
        <v>32</v>
      </c>
      <c r="H20" s="14">
        <v>21</v>
      </c>
      <c r="I20" s="14">
        <f t="shared" si="2"/>
        <v>42</v>
      </c>
      <c r="J20" s="14">
        <v>12</v>
      </c>
      <c r="K20" s="14">
        <f t="shared" si="3"/>
        <v>24</v>
      </c>
      <c r="L20" s="14">
        <f t="shared" si="5"/>
        <v>15.79</v>
      </c>
      <c r="M20" s="15">
        <f t="shared" si="4"/>
        <v>31.58</v>
      </c>
    </row>
    <row r="21" spans="1:13" ht="12.75">
      <c r="A21" s="6" t="s">
        <v>40</v>
      </c>
      <c r="B21" s="7">
        <v>4</v>
      </c>
      <c r="C21" s="7" t="s">
        <v>11</v>
      </c>
      <c r="D21" s="14">
        <v>14.16</v>
      </c>
      <c r="E21" s="14">
        <f t="shared" si="0"/>
        <v>56.64</v>
      </c>
      <c r="F21" s="14">
        <v>16</v>
      </c>
      <c r="G21" s="14">
        <f t="shared" si="1"/>
        <v>64</v>
      </c>
      <c r="H21" s="14">
        <v>14.8</v>
      </c>
      <c r="I21" s="14">
        <f t="shared" si="2"/>
        <v>59.2</v>
      </c>
      <c r="J21" s="14">
        <v>12</v>
      </c>
      <c r="K21" s="14">
        <f t="shared" si="3"/>
        <v>48</v>
      </c>
      <c r="L21" s="14">
        <f t="shared" si="5"/>
        <v>14.24</v>
      </c>
      <c r="M21" s="15">
        <f t="shared" si="4"/>
        <v>56.96</v>
      </c>
    </row>
    <row r="22" spans="1:13" ht="12.75">
      <c r="A22" s="6" t="s">
        <v>41</v>
      </c>
      <c r="B22" s="7">
        <v>2</v>
      </c>
      <c r="C22" s="7" t="s">
        <v>11</v>
      </c>
      <c r="D22" s="14">
        <v>14.16</v>
      </c>
      <c r="E22" s="14">
        <f t="shared" si="0"/>
        <v>28.32</v>
      </c>
      <c r="F22" s="14">
        <v>15</v>
      </c>
      <c r="G22" s="14">
        <f t="shared" si="1"/>
        <v>30</v>
      </c>
      <c r="H22" s="14">
        <v>27.6</v>
      </c>
      <c r="I22" s="14">
        <f t="shared" si="2"/>
        <v>55.2</v>
      </c>
      <c r="J22" s="14">
        <v>10</v>
      </c>
      <c r="K22" s="14">
        <f t="shared" si="3"/>
        <v>20</v>
      </c>
      <c r="L22" s="14">
        <f t="shared" si="5"/>
        <v>16.69</v>
      </c>
      <c r="M22" s="15">
        <f t="shared" si="4"/>
        <v>33.38</v>
      </c>
    </row>
    <row r="23" spans="1:13" ht="12.75">
      <c r="A23" s="6" t="s">
        <v>42</v>
      </c>
      <c r="B23" s="7">
        <v>2</v>
      </c>
      <c r="C23" s="7" t="s">
        <v>11</v>
      </c>
      <c r="D23" s="14">
        <v>14.16</v>
      </c>
      <c r="E23" s="14">
        <f t="shared" si="0"/>
        <v>28.32</v>
      </c>
      <c r="F23" s="14">
        <v>15</v>
      </c>
      <c r="G23" s="14">
        <f t="shared" si="1"/>
        <v>30</v>
      </c>
      <c r="H23" s="14">
        <v>14</v>
      </c>
      <c r="I23" s="14">
        <f t="shared" si="2"/>
        <v>28</v>
      </c>
      <c r="J23" s="14">
        <v>10</v>
      </c>
      <c r="K23" s="14">
        <f t="shared" si="3"/>
        <v>20</v>
      </c>
      <c r="L23" s="14">
        <f t="shared" si="5"/>
        <v>13.29</v>
      </c>
      <c r="M23" s="15">
        <f t="shared" si="4"/>
        <v>26.58</v>
      </c>
    </row>
    <row r="24" spans="1:13" ht="12.75">
      <c r="A24" s="6" t="s">
        <v>43</v>
      </c>
      <c r="B24" s="7">
        <v>2</v>
      </c>
      <c r="C24" s="7" t="s">
        <v>11</v>
      </c>
      <c r="D24" s="14">
        <v>14.16</v>
      </c>
      <c r="E24" s="14">
        <f t="shared" si="0"/>
        <v>28.32</v>
      </c>
      <c r="F24" s="14">
        <v>15</v>
      </c>
      <c r="G24" s="14">
        <f t="shared" si="1"/>
        <v>30</v>
      </c>
      <c r="H24" s="14">
        <v>14</v>
      </c>
      <c r="I24" s="14">
        <f t="shared" si="2"/>
        <v>28</v>
      </c>
      <c r="J24" s="14">
        <v>10</v>
      </c>
      <c r="K24" s="14">
        <f t="shared" si="3"/>
        <v>20</v>
      </c>
      <c r="L24" s="14">
        <f t="shared" si="5"/>
        <v>13.29</v>
      </c>
      <c r="M24" s="15">
        <f t="shared" si="4"/>
        <v>26.58</v>
      </c>
    </row>
    <row r="25" spans="1:13" ht="12.75">
      <c r="A25" s="6" t="s">
        <v>44</v>
      </c>
      <c r="B25" s="7">
        <v>2</v>
      </c>
      <c r="C25" s="7" t="s">
        <v>11</v>
      </c>
      <c r="D25" s="14">
        <v>14.16</v>
      </c>
      <c r="E25" s="14">
        <f t="shared" si="0"/>
        <v>28.32</v>
      </c>
      <c r="F25" s="14">
        <v>17</v>
      </c>
      <c r="G25" s="14">
        <f t="shared" si="1"/>
        <v>34</v>
      </c>
      <c r="H25" s="14">
        <v>16.2</v>
      </c>
      <c r="I25" s="14">
        <f t="shared" si="2"/>
        <v>32.4</v>
      </c>
      <c r="J25" s="14">
        <v>15</v>
      </c>
      <c r="K25" s="14">
        <f t="shared" si="3"/>
        <v>30</v>
      </c>
      <c r="L25" s="14">
        <f t="shared" si="5"/>
        <v>15.59</v>
      </c>
      <c r="M25" s="15">
        <f t="shared" si="4"/>
        <v>31.18</v>
      </c>
    </row>
    <row r="26" spans="1:13" ht="12.75">
      <c r="A26" s="6" t="s">
        <v>45</v>
      </c>
      <c r="B26" s="7">
        <v>2</v>
      </c>
      <c r="C26" s="7" t="s">
        <v>11</v>
      </c>
      <c r="D26" s="14">
        <v>14.16</v>
      </c>
      <c r="E26" s="14">
        <f t="shared" si="0"/>
        <v>28.32</v>
      </c>
      <c r="F26" s="14">
        <v>17</v>
      </c>
      <c r="G26" s="14">
        <f t="shared" si="1"/>
        <v>34</v>
      </c>
      <c r="H26" s="14">
        <v>16.2</v>
      </c>
      <c r="I26" s="14">
        <f t="shared" si="2"/>
        <v>32.4</v>
      </c>
      <c r="J26" s="14">
        <v>15</v>
      </c>
      <c r="K26" s="14">
        <f t="shared" si="3"/>
        <v>30</v>
      </c>
      <c r="L26" s="14">
        <f t="shared" si="5"/>
        <v>15.59</v>
      </c>
      <c r="M26" s="15">
        <f t="shared" si="4"/>
        <v>31.18</v>
      </c>
    </row>
    <row r="27" spans="1:13" ht="12.75">
      <c r="A27" s="6" t="s">
        <v>46</v>
      </c>
      <c r="B27" s="7">
        <v>2</v>
      </c>
      <c r="C27" s="7" t="s">
        <v>11</v>
      </c>
      <c r="D27" s="14">
        <v>14.16</v>
      </c>
      <c r="E27" s="14">
        <f t="shared" si="0"/>
        <v>28.32</v>
      </c>
      <c r="F27" s="14">
        <v>15</v>
      </c>
      <c r="G27" s="14">
        <f t="shared" si="1"/>
        <v>30</v>
      </c>
      <c r="H27" s="14">
        <v>14</v>
      </c>
      <c r="I27" s="14">
        <f t="shared" si="2"/>
        <v>28</v>
      </c>
      <c r="J27" s="14">
        <v>12</v>
      </c>
      <c r="K27" s="14">
        <f t="shared" si="3"/>
        <v>24</v>
      </c>
      <c r="L27" s="14">
        <f t="shared" si="5"/>
        <v>13.79</v>
      </c>
      <c r="M27" s="15">
        <f t="shared" si="4"/>
        <v>27.58</v>
      </c>
    </row>
    <row r="28" spans="1:13" ht="12.75">
      <c r="A28" s="6" t="s">
        <v>47</v>
      </c>
      <c r="B28" s="7">
        <v>2</v>
      </c>
      <c r="C28" s="7" t="s">
        <v>11</v>
      </c>
      <c r="D28" s="14">
        <v>14.16</v>
      </c>
      <c r="E28" s="14">
        <f t="shared" si="0"/>
        <v>28.32</v>
      </c>
      <c r="F28" s="14">
        <v>21</v>
      </c>
      <c r="G28" s="14">
        <f t="shared" si="1"/>
        <v>42</v>
      </c>
      <c r="H28" s="14">
        <v>12.6</v>
      </c>
      <c r="I28" s="14">
        <f t="shared" si="2"/>
        <v>25.2</v>
      </c>
      <c r="J28" s="14">
        <v>12</v>
      </c>
      <c r="K28" s="14">
        <f t="shared" si="3"/>
        <v>24</v>
      </c>
      <c r="L28" s="14">
        <f t="shared" si="5"/>
        <v>14.94</v>
      </c>
      <c r="M28" s="15">
        <f t="shared" si="4"/>
        <v>29.88</v>
      </c>
    </row>
    <row r="29" spans="1:13" ht="13.5" thickBot="1">
      <c r="A29" s="39" t="s">
        <v>8</v>
      </c>
      <c r="B29" s="8">
        <v>1500</v>
      </c>
      <c r="C29" s="8" t="s">
        <v>7</v>
      </c>
      <c r="D29" s="21">
        <v>1.64</v>
      </c>
      <c r="E29" s="16">
        <f t="shared" si="0"/>
        <v>2460</v>
      </c>
      <c r="F29" s="21">
        <v>1.699</v>
      </c>
      <c r="G29" s="16">
        <f t="shared" si="1"/>
        <v>2548.5</v>
      </c>
      <c r="H29" s="21">
        <v>1.69</v>
      </c>
      <c r="I29" s="16">
        <f t="shared" si="2"/>
        <v>2535</v>
      </c>
      <c r="J29" s="21">
        <v>1.6</v>
      </c>
      <c r="K29" s="16">
        <f t="shared" si="3"/>
        <v>2400</v>
      </c>
      <c r="L29" s="21">
        <f>ROUND(AVERAGE(D29,F29,H29,J29),3)</f>
        <v>1.657</v>
      </c>
      <c r="M29" s="17">
        <f t="shared" si="4"/>
        <v>2485.5</v>
      </c>
    </row>
    <row r="30" spans="4:13" ht="13.5" thickBot="1">
      <c r="D30" s="4"/>
      <c r="E30" s="4"/>
      <c r="F30" s="4"/>
      <c r="G30" s="4"/>
      <c r="H30" s="4"/>
      <c r="I30" s="4"/>
      <c r="J30" s="4"/>
      <c r="K30" s="4"/>
      <c r="L30" s="18" t="s">
        <v>16</v>
      </c>
      <c r="M30" s="19">
        <f>SUM(M6:M29)</f>
        <v>44152.18000000001</v>
      </c>
    </row>
    <row r="31" ht="13.5" thickBot="1"/>
    <row r="32" spans="1:14" ht="12.75">
      <c r="A32" s="9" t="s">
        <v>14</v>
      </c>
      <c r="B32" s="10" t="s">
        <v>13</v>
      </c>
      <c r="C32" s="34" t="s">
        <v>18</v>
      </c>
      <c r="D32" s="34"/>
      <c r="E32" s="35"/>
      <c r="L32" s="3"/>
      <c r="M32" s="1"/>
      <c r="N32" s="4"/>
    </row>
    <row r="33" spans="2:5" ht="12.75">
      <c r="B33" s="11" t="s">
        <v>17</v>
      </c>
      <c r="C33" s="27" t="s">
        <v>20</v>
      </c>
      <c r="D33" s="27"/>
      <c r="E33" s="28"/>
    </row>
    <row r="34" spans="2:5" ht="12.75">
      <c r="B34" s="11" t="s">
        <v>19</v>
      </c>
      <c r="C34" s="27" t="s">
        <v>15</v>
      </c>
      <c r="D34" s="27"/>
      <c r="E34" s="28"/>
    </row>
    <row r="35" spans="2:5" ht="13.5" thickBot="1">
      <c r="B35" s="12" t="s">
        <v>21</v>
      </c>
      <c r="C35" s="30" t="s">
        <v>22</v>
      </c>
      <c r="D35" s="30"/>
      <c r="E35" s="31"/>
    </row>
  </sheetData>
  <mergeCells count="13">
    <mergeCell ref="C35:E35"/>
    <mergeCell ref="L3:M3"/>
    <mergeCell ref="C34:E34"/>
    <mergeCell ref="C32:E32"/>
    <mergeCell ref="D3:E3"/>
    <mergeCell ref="F3:G3"/>
    <mergeCell ref="H3:I3"/>
    <mergeCell ref="J3:K3"/>
    <mergeCell ref="B3:B4"/>
    <mergeCell ref="C3:C4"/>
    <mergeCell ref="C33:E33"/>
    <mergeCell ref="A1:M1"/>
    <mergeCell ref="A3:A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2005-01-26T16:49:55Z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