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1"/>
  </bookViews>
  <sheets>
    <sheet name="Plan1" sheetId="1" r:id="rId1"/>
    <sheet name="Plan1 (2)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<sst xmlns="http://schemas.openxmlformats.org/spreadsheetml/2006/main" count="62" uniqueCount="31">
  <si>
    <t>ITEM</t>
  </si>
  <si>
    <t>QTDE</t>
  </si>
  <si>
    <t>EMPRESA 1</t>
  </si>
  <si>
    <t>EMPRESA 2</t>
  </si>
  <si>
    <t>CUSTO MÉDIO</t>
  </si>
  <si>
    <t>UNID.</t>
  </si>
  <si>
    <t>unidade</t>
  </si>
  <si>
    <t>Valor Unit. (R$)</t>
  </si>
  <si>
    <t>Valor Total (R$)</t>
  </si>
  <si>
    <t>EMPRESA 3</t>
  </si>
  <si>
    <t>conjunto</t>
  </si>
  <si>
    <t>TOTAL</t>
  </si>
  <si>
    <t xml:space="preserve">Empresa 2: proposta apresentada em 18.07.2001 </t>
  </si>
  <si>
    <t>Empresa 3: proposta apresentada em 13.07.2001.</t>
  </si>
  <si>
    <t>Observações:</t>
  </si>
  <si>
    <t xml:space="preserve">Empresa 1: proposta apresentada em 6.6.2001para os itens 1 a 4 e 28.5.2001para os itens 5 a 9. Contudo, ambas foram </t>
  </si>
  <si>
    <t>revalidadas em 17.7.2001, através de contato telefônico.</t>
  </si>
  <si>
    <t>Item</t>
  </si>
  <si>
    <t>Unid.</t>
  </si>
  <si>
    <t>Observação:</t>
  </si>
  <si>
    <t xml:space="preserve">PLANILHA DE CUSTOS </t>
  </si>
  <si>
    <t>unid.</t>
  </si>
  <si>
    <t>EMPRESA 4</t>
  </si>
  <si>
    <t>EMPRESA 5</t>
  </si>
  <si>
    <t>Quantidade</t>
  </si>
  <si>
    <t>Empresa 4: Orçamento emitido em 07.12.2004.</t>
  </si>
  <si>
    <t>resma</t>
  </si>
  <si>
    <t>Empresa 1: Orçamento emitido em 07.12.2004.</t>
  </si>
  <si>
    <t>Empresa 2: Orçamento emitido em 07.12.2004.</t>
  </si>
  <si>
    <t>Empresa 3: Orçamento emitido em 07.12.2004</t>
  </si>
  <si>
    <t>Empresa 5: Orçamento emitido em 07.12.2004.</t>
  </si>
</sst>
</file>

<file path=xl/styles.xml><?xml version="1.0" encoding="utf-8"?>
<styleSheet xmlns="http://schemas.openxmlformats.org/spreadsheetml/2006/main">
  <numFmts count="1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0.000"/>
    <numFmt numFmtId="166" formatCode="0.0000"/>
    <numFmt numFmtId="167" formatCode="#,##0.0000"/>
    <numFmt numFmtId="168" formatCode="0.00000"/>
  </numFmts>
  <fonts count="1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2" borderId="4" xfId="0" applyFont="1" applyFill="1" applyBorder="1" applyAlignment="1">
      <alignment horizontal="centerContinuous"/>
    </xf>
    <xf numFmtId="4" fontId="2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Continuous"/>
    </xf>
    <xf numFmtId="0" fontId="2" fillId="0" borderId="17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right" vertical="center"/>
    </xf>
    <xf numFmtId="166" fontId="5" fillId="0" borderId="0" xfId="0" applyNumberFormat="1" applyFont="1" applyAlignment="1">
      <alignment/>
    </xf>
    <xf numFmtId="0" fontId="9" fillId="2" borderId="2" xfId="0" applyFont="1" applyFill="1" applyBorder="1" applyAlignment="1">
      <alignment horizontal="centerContinuous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9" fillId="0" borderId="26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2" borderId="27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H14" sqref="H14"/>
    </sheetView>
  </sheetViews>
  <sheetFormatPr defaultColWidth="9.140625" defaultRowHeight="12.75"/>
  <cols>
    <col min="1" max="1" width="6.00390625" style="1" customWidth="1"/>
    <col min="2" max="2" width="6.28125" style="1" customWidth="1"/>
    <col min="3" max="3" width="8.8515625" style="1" customWidth="1"/>
    <col min="4" max="11" width="10.28125" style="1" customWidth="1"/>
    <col min="12" max="12" width="11.421875" style="9" customWidth="1"/>
    <col min="13" max="16384" width="11.421875" style="1" customWidth="1"/>
  </cols>
  <sheetData>
    <row r="1" spans="1:12" ht="12" customHeight="1" thickBot="1">
      <c r="A1" s="2"/>
      <c r="B1" s="3"/>
      <c r="C1" s="3"/>
      <c r="D1" s="3"/>
      <c r="E1" s="3"/>
      <c r="F1" s="3"/>
      <c r="G1" s="3"/>
      <c r="H1" s="3"/>
      <c r="I1" s="3"/>
      <c r="J1" s="3"/>
      <c r="L1" s="1"/>
    </row>
    <row r="2" spans="1:12" ht="13.5" thickBot="1">
      <c r="A2" s="65" t="s">
        <v>0</v>
      </c>
      <c r="B2" s="67" t="s">
        <v>1</v>
      </c>
      <c r="C2" s="67" t="s">
        <v>5</v>
      </c>
      <c r="D2" s="13" t="s">
        <v>2</v>
      </c>
      <c r="E2" s="13"/>
      <c r="F2" s="13" t="s">
        <v>3</v>
      </c>
      <c r="G2" s="13"/>
      <c r="H2" s="13" t="s">
        <v>9</v>
      </c>
      <c r="I2" s="13"/>
      <c r="J2" s="13" t="s">
        <v>4</v>
      </c>
      <c r="K2" s="30"/>
      <c r="L2" s="1"/>
    </row>
    <row r="3" spans="1:12" ht="26.25" thickBot="1">
      <c r="A3" s="66"/>
      <c r="B3" s="68"/>
      <c r="C3" s="68"/>
      <c r="D3" s="11" t="s">
        <v>7</v>
      </c>
      <c r="E3" s="11" t="s">
        <v>8</v>
      </c>
      <c r="F3" s="11" t="s">
        <v>7</v>
      </c>
      <c r="G3" s="11" t="s">
        <v>8</v>
      </c>
      <c r="H3" s="11" t="s">
        <v>7</v>
      </c>
      <c r="I3" s="11" t="s">
        <v>8</v>
      </c>
      <c r="J3" s="29" t="s">
        <v>7</v>
      </c>
      <c r="K3" s="31" t="s">
        <v>8</v>
      </c>
      <c r="L3" s="1"/>
    </row>
    <row r="4" spans="1:12" ht="12.75">
      <c r="A4" s="24">
        <v>1</v>
      </c>
      <c r="B4" s="25">
        <v>300</v>
      </c>
      <c r="C4" s="25" t="s">
        <v>6</v>
      </c>
      <c r="D4" s="35">
        <v>0.78</v>
      </c>
      <c r="E4" s="35">
        <f aca="true" t="shared" si="0" ref="E4:E12">D4*B4</f>
        <v>234</v>
      </c>
      <c r="F4" s="35"/>
      <c r="G4" s="35">
        <f aca="true" t="shared" si="1" ref="G4:G12">F4*B4</f>
        <v>0</v>
      </c>
      <c r="H4" s="35">
        <v>0.59</v>
      </c>
      <c r="I4" s="35">
        <f aca="true" t="shared" si="2" ref="I4:I12">H4*B4</f>
        <v>177</v>
      </c>
      <c r="J4" s="36">
        <f aca="true" t="shared" si="3" ref="J4:J12">AVERAGE(D4,F4,H4)</f>
        <v>0.685</v>
      </c>
      <c r="K4" s="32">
        <f>ROUND(J4*B4,2)</f>
        <v>205.5</v>
      </c>
      <c r="L4" s="1"/>
    </row>
    <row r="5" spans="1:12" ht="12.75">
      <c r="A5" s="4">
        <v>2</v>
      </c>
      <c r="B5" s="5">
        <v>35</v>
      </c>
      <c r="C5" s="5" t="s">
        <v>6</v>
      </c>
      <c r="D5" s="39">
        <v>0.78</v>
      </c>
      <c r="E5" s="37">
        <f t="shared" si="0"/>
        <v>27.3</v>
      </c>
      <c r="F5" s="39"/>
      <c r="G5" s="37">
        <f t="shared" si="1"/>
        <v>0</v>
      </c>
      <c r="H5" s="37">
        <v>0.59</v>
      </c>
      <c r="I5" s="37">
        <f t="shared" si="2"/>
        <v>20.65</v>
      </c>
      <c r="J5" s="38">
        <f t="shared" si="3"/>
        <v>0.685</v>
      </c>
      <c r="K5" s="32">
        <f aca="true" t="shared" si="4" ref="K5:K12">ROUND(J5*B5,2)</f>
        <v>23.98</v>
      </c>
      <c r="L5" s="1"/>
    </row>
    <row r="6" spans="1:12" ht="12.75">
      <c r="A6" s="4">
        <v>3</v>
      </c>
      <c r="B6" s="5">
        <v>35</v>
      </c>
      <c r="C6" s="5" t="s">
        <v>6</v>
      </c>
      <c r="D6" s="39">
        <v>0.78</v>
      </c>
      <c r="E6" s="37">
        <f t="shared" si="0"/>
        <v>27.3</v>
      </c>
      <c r="F6" s="39"/>
      <c r="G6" s="37">
        <f t="shared" si="1"/>
        <v>0</v>
      </c>
      <c r="H6" s="37">
        <v>0.59</v>
      </c>
      <c r="I6" s="37">
        <f t="shared" si="2"/>
        <v>20.65</v>
      </c>
      <c r="J6" s="38">
        <f t="shared" si="3"/>
        <v>0.685</v>
      </c>
      <c r="K6" s="32">
        <f t="shared" si="4"/>
        <v>23.98</v>
      </c>
      <c r="L6" s="1"/>
    </row>
    <row r="7" spans="1:12" ht="12.75">
      <c r="A7" s="4">
        <v>4</v>
      </c>
      <c r="B7" s="5">
        <v>25</v>
      </c>
      <c r="C7" s="5" t="s">
        <v>6</v>
      </c>
      <c r="D7" s="39">
        <v>0.78</v>
      </c>
      <c r="E7" s="39">
        <f t="shared" si="0"/>
        <v>19.5</v>
      </c>
      <c r="F7" s="39"/>
      <c r="G7" s="39">
        <f t="shared" si="1"/>
        <v>0</v>
      </c>
      <c r="H7" s="39">
        <v>0.59</v>
      </c>
      <c r="I7" s="39">
        <f t="shared" si="2"/>
        <v>14.75</v>
      </c>
      <c r="J7" s="38">
        <f t="shared" si="3"/>
        <v>0.685</v>
      </c>
      <c r="K7" s="32">
        <f t="shared" si="4"/>
        <v>17.13</v>
      </c>
      <c r="L7" s="1"/>
    </row>
    <row r="8" spans="1:12" ht="12.75">
      <c r="A8" s="4">
        <v>5</v>
      </c>
      <c r="B8" s="5">
        <v>59</v>
      </c>
      <c r="C8" s="5" t="s">
        <v>10</v>
      </c>
      <c r="D8" s="39">
        <v>93.88</v>
      </c>
      <c r="E8" s="39">
        <f t="shared" si="0"/>
        <v>5538.92</v>
      </c>
      <c r="F8" s="39">
        <v>134.7</v>
      </c>
      <c r="G8" s="39">
        <f>F8*B8</f>
        <v>7947.299999999999</v>
      </c>
      <c r="H8" s="39"/>
      <c r="I8" s="39">
        <f t="shared" si="2"/>
        <v>0</v>
      </c>
      <c r="J8" s="38">
        <f t="shared" si="3"/>
        <v>114.28999999999999</v>
      </c>
      <c r="K8" s="32">
        <f t="shared" si="4"/>
        <v>6743.11</v>
      </c>
      <c r="L8" s="1"/>
    </row>
    <row r="9" spans="1:12" ht="12.75">
      <c r="A9" s="4">
        <v>6</v>
      </c>
      <c r="B9" s="5">
        <v>10</v>
      </c>
      <c r="C9" s="5" t="s">
        <v>10</v>
      </c>
      <c r="D9" s="39">
        <v>68.35</v>
      </c>
      <c r="E9" s="39">
        <f t="shared" si="0"/>
        <v>683.5</v>
      </c>
      <c r="F9" s="39">
        <v>85.7</v>
      </c>
      <c r="G9" s="39">
        <f t="shared" si="1"/>
        <v>857</v>
      </c>
      <c r="H9" s="39"/>
      <c r="I9" s="39">
        <f t="shared" si="2"/>
        <v>0</v>
      </c>
      <c r="J9" s="38">
        <f t="shared" si="3"/>
        <v>77.025</v>
      </c>
      <c r="K9" s="32">
        <f t="shared" si="4"/>
        <v>770.25</v>
      </c>
      <c r="L9" s="1"/>
    </row>
    <row r="10" spans="1:12" ht="12.75">
      <c r="A10" s="4">
        <v>7</v>
      </c>
      <c r="B10" s="5">
        <v>2</v>
      </c>
      <c r="C10" s="5" t="s">
        <v>10</v>
      </c>
      <c r="D10" s="39">
        <v>99.12</v>
      </c>
      <c r="E10" s="39">
        <f t="shared" si="0"/>
        <v>198.24</v>
      </c>
      <c r="F10" s="39">
        <v>156.7</v>
      </c>
      <c r="G10" s="39">
        <f t="shared" si="1"/>
        <v>313.4</v>
      </c>
      <c r="H10" s="39"/>
      <c r="I10" s="39">
        <f t="shared" si="2"/>
        <v>0</v>
      </c>
      <c r="J10" s="38">
        <f t="shared" si="3"/>
        <v>127.91</v>
      </c>
      <c r="K10" s="32">
        <f t="shared" si="4"/>
        <v>255.82</v>
      </c>
      <c r="L10" s="1"/>
    </row>
    <row r="11" spans="1:12" ht="12.75">
      <c r="A11" s="4">
        <v>8</v>
      </c>
      <c r="B11" s="5">
        <v>10</v>
      </c>
      <c r="C11" s="5" t="s">
        <v>10</v>
      </c>
      <c r="D11" s="39">
        <v>89.13</v>
      </c>
      <c r="E11" s="39">
        <f t="shared" si="0"/>
        <v>891.3</v>
      </c>
      <c r="F11" s="39">
        <v>142.7</v>
      </c>
      <c r="G11" s="39">
        <f t="shared" si="1"/>
        <v>1427</v>
      </c>
      <c r="H11" s="39"/>
      <c r="I11" s="39">
        <f t="shared" si="2"/>
        <v>0</v>
      </c>
      <c r="J11" s="38">
        <f t="shared" si="3"/>
        <v>115.91499999999999</v>
      </c>
      <c r="K11" s="32">
        <f t="shared" si="4"/>
        <v>1159.15</v>
      </c>
      <c r="L11" s="1"/>
    </row>
    <row r="12" spans="1:12" ht="13.5" thickBot="1">
      <c r="A12" s="26">
        <v>9</v>
      </c>
      <c r="B12" s="27">
        <v>3</v>
      </c>
      <c r="C12" s="27" t="s">
        <v>10</v>
      </c>
      <c r="D12" s="40">
        <v>101.56</v>
      </c>
      <c r="E12" s="40">
        <f t="shared" si="0"/>
        <v>304.68</v>
      </c>
      <c r="F12" s="40"/>
      <c r="G12" s="40">
        <f t="shared" si="1"/>
        <v>0</v>
      </c>
      <c r="H12" s="28"/>
      <c r="I12" s="40">
        <f t="shared" si="2"/>
        <v>0</v>
      </c>
      <c r="J12" s="41">
        <f t="shared" si="3"/>
        <v>101.56</v>
      </c>
      <c r="K12" s="33">
        <f t="shared" si="4"/>
        <v>304.68</v>
      </c>
      <c r="L12" s="1"/>
    </row>
    <row r="13" spans="1:12" ht="19.5" customHeight="1" thickBot="1">
      <c r="A13" s="3"/>
      <c r="B13" s="3"/>
      <c r="C13" s="3"/>
      <c r="D13" s="3"/>
      <c r="E13" s="3"/>
      <c r="F13" s="3"/>
      <c r="G13" s="3"/>
      <c r="H13" s="10"/>
      <c r="I13" s="10"/>
      <c r="J13" s="14" t="s">
        <v>11</v>
      </c>
      <c r="K13" s="34">
        <f>SUM(K4:K12)</f>
        <v>9503.6</v>
      </c>
      <c r="L13" s="1"/>
    </row>
    <row r="14" spans="1:12" ht="33.75" customHeight="1" thickBot="1">
      <c r="A14" s="6" t="s">
        <v>14</v>
      </c>
      <c r="B14" s="7"/>
      <c r="C14" s="7"/>
      <c r="D14" s="7"/>
      <c r="E14" s="7"/>
      <c r="F14" s="7"/>
      <c r="G14" s="7"/>
      <c r="H14" s="8"/>
      <c r="I14" s="8"/>
      <c r="J14" s="8"/>
      <c r="L14" s="1"/>
    </row>
    <row r="15" spans="1:12" ht="12.75">
      <c r="A15" s="15" t="s">
        <v>15</v>
      </c>
      <c r="B15" s="16"/>
      <c r="C15" s="16"/>
      <c r="D15" s="16"/>
      <c r="E15" s="16"/>
      <c r="F15" s="16"/>
      <c r="G15" s="16"/>
      <c r="H15" s="17"/>
      <c r="I15" s="17"/>
      <c r="J15" s="17"/>
      <c r="K15" s="18"/>
      <c r="L15" s="1"/>
    </row>
    <row r="16" spans="1:12" ht="12.75">
      <c r="A16" s="19" t="s">
        <v>16</v>
      </c>
      <c r="B16" s="12"/>
      <c r="C16" s="12"/>
      <c r="D16" s="12"/>
      <c r="E16" s="12"/>
      <c r="F16" s="12"/>
      <c r="G16" s="12"/>
      <c r="H16" s="8"/>
      <c r="I16" s="8"/>
      <c r="J16" s="8"/>
      <c r="K16" s="20"/>
      <c r="L16" s="1"/>
    </row>
    <row r="17" spans="1:12" ht="12.75">
      <c r="A17" s="19" t="s">
        <v>12</v>
      </c>
      <c r="B17" s="12"/>
      <c r="C17" s="12"/>
      <c r="D17" s="12"/>
      <c r="E17" s="12"/>
      <c r="F17" s="12"/>
      <c r="G17" s="12"/>
      <c r="H17" s="7"/>
      <c r="I17" s="7"/>
      <c r="J17" s="7"/>
      <c r="K17" s="20"/>
      <c r="L17" s="1"/>
    </row>
    <row r="18" spans="1:11" ht="13.5" thickBot="1">
      <c r="A18" s="21" t="s">
        <v>13</v>
      </c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21" ht="12.75">
      <c r="L21" s="1"/>
    </row>
    <row r="24" ht="12.75">
      <c r="L24" s="1"/>
    </row>
    <row r="26" ht="12.75">
      <c r="L26" s="1"/>
    </row>
    <row r="42" ht="12.75">
      <c r="L42" s="1"/>
    </row>
    <row r="45" spans="1:10" s="7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2.75">
      <c r="L46" s="1"/>
    </row>
  </sheetData>
  <mergeCells count="3">
    <mergeCell ref="A2:A3"/>
    <mergeCell ref="B2:B3"/>
    <mergeCell ref="C2:C3"/>
  </mergeCells>
  <printOptions horizontalCentered="1" verticalCentered="1"/>
  <pageMargins left="0.8267716535433072" right="0.5" top="1.35" bottom="2.1" header="0.86" footer="0.67"/>
  <pageSetup horizontalDpi="300" verticalDpi="300" orientation="landscape" paperSize="9" scale="115" r:id="rId1"/>
  <headerFooter alignWithMargins="0">
    <oddHeader>&amp;C&amp;"Arial,Negrito"&amp;14PLANILHA DE CUSTOS</oddHeader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41"/>
  <sheetViews>
    <sheetView tabSelected="1" zoomScale="75" zoomScaleNormal="75" workbookViewId="0" topLeftCell="B1">
      <selection activeCell="O10" sqref="O10"/>
    </sheetView>
  </sheetViews>
  <sheetFormatPr defaultColWidth="9.140625" defaultRowHeight="12.75"/>
  <cols>
    <col min="1" max="1" width="6.00390625" style="1" customWidth="1"/>
    <col min="2" max="2" width="12.00390625" style="1" customWidth="1"/>
    <col min="3" max="3" width="14.421875" style="1" customWidth="1"/>
    <col min="4" max="4" width="11.421875" style="1" customWidth="1"/>
    <col min="5" max="5" width="10.57421875" style="1" customWidth="1"/>
    <col min="6" max="6" width="11.57421875" style="1" customWidth="1"/>
    <col min="7" max="9" width="10.28125" style="1" customWidth="1"/>
    <col min="10" max="18" width="10.8515625" style="1" customWidth="1"/>
    <col min="19" max="19" width="12.140625" style="1" customWidth="1"/>
    <col min="20" max="20" width="12.28125" style="1" customWidth="1"/>
    <col min="21" max="22" width="10.28125" style="1" customWidth="1"/>
    <col min="23" max="23" width="11.421875" style="9" customWidth="1"/>
    <col min="24" max="16384" width="11.421875" style="1" customWidth="1"/>
  </cols>
  <sheetData>
    <row r="2" spans="5:20" ht="15.75">
      <c r="E2" s="72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5:20" ht="15.75">
      <c r="E3" s="57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2:20" ht="15.75">
      <c r="B4" s="72" t="s">
        <v>20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46"/>
      <c r="S4" s="46"/>
      <c r="T4" s="46"/>
    </row>
    <row r="5" spans="5:20" ht="15.75">
      <c r="E5" s="45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3" ht="12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"/>
    </row>
    <row r="7" spans="1:23" ht="15">
      <c r="A7" s="70" t="s">
        <v>17</v>
      </c>
      <c r="B7" s="70" t="s">
        <v>24</v>
      </c>
      <c r="C7" s="70" t="s">
        <v>18</v>
      </c>
      <c r="D7" s="58" t="s">
        <v>2</v>
      </c>
      <c r="E7" s="58"/>
      <c r="F7" s="58" t="s">
        <v>3</v>
      </c>
      <c r="G7" s="58"/>
      <c r="H7" s="74" t="s">
        <v>9</v>
      </c>
      <c r="I7" s="75"/>
      <c r="J7" s="74" t="s">
        <v>22</v>
      </c>
      <c r="K7" s="75"/>
      <c r="L7" s="74" t="s">
        <v>23</v>
      </c>
      <c r="M7" s="75"/>
      <c r="N7" s="58" t="s">
        <v>4</v>
      </c>
      <c r="O7" s="58"/>
      <c r="R7" s="64"/>
      <c r="S7" s="64"/>
      <c r="W7" s="1"/>
    </row>
    <row r="8" spans="1:23" ht="35.25" customHeight="1">
      <c r="A8" s="70"/>
      <c r="B8" s="70"/>
      <c r="C8" s="70"/>
      <c r="D8" s="59" t="s">
        <v>7</v>
      </c>
      <c r="E8" s="59" t="s">
        <v>8</v>
      </c>
      <c r="F8" s="59" t="s">
        <v>7</v>
      </c>
      <c r="G8" s="59" t="s">
        <v>8</v>
      </c>
      <c r="H8" s="59" t="s">
        <v>7</v>
      </c>
      <c r="I8" s="59" t="s">
        <v>8</v>
      </c>
      <c r="J8" s="59" t="s">
        <v>7</v>
      </c>
      <c r="K8" s="59" t="s">
        <v>8</v>
      </c>
      <c r="L8" s="59" t="s">
        <v>7</v>
      </c>
      <c r="M8" s="59" t="s">
        <v>8</v>
      </c>
      <c r="N8" s="59" t="s">
        <v>7</v>
      </c>
      <c r="O8" s="59" t="s">
        <v>8</v>
      </c>
      <c r="P8" s="43"/>
      <c r="Q8" s="43"/>
      <c r="W8" s="1"/>
    </row>
    <row r="9" spans="1:23" ht="28.5" customHeight="1">
      <c r="A9" s="48">
        <v>1</v>
      </c>
      <c r="B9" s="63">
        <v>1000</v>
      </c>
      <c r="C9" s="48" t="s">
        <v>21</v>
      </c>
      <c r="D9" s="49">
        <v>0</v>
      </c>
      <c r="E9" s="53">
        <f>D9*B9</f>
        <v>0</v>
      </c>
      <c r="F9" s="49">
        <v>0</v>
      </c>
      <c r="G9" s="49">
        <f>F9*B9</f>
        <v>0</v>
      </c>
      <c r="H9" s="49">
        <v>0.66</v>
      </c>
      <c r="I9" s="49">
        <f>H9*B9</f>
        <v>660</v>
      </c>
      <c r="J9" s="49">
        <v>0.58</v>
      </c>
      <c r="K9" s="49">
        <v>580</v>
      </c>
      <c r="L9" s="49">
        <v>0.6</v>
      </c>
      <c r="M9" s="49">
        <f>L9*B9</f>
        <v>600</v>
      </c>
      <c r="N9" s="49">
        <f>ROUND(AVERAGE(H9,J9,L9),3)</f>
        <v>0.613</v>
      </c>
      <c r="O9" s="49">
        <v>610</v>
      </c>
      <c r="P9" s="61"/>
      <c r="Q9" s="61"/>
      <c r="W9" s="1"/>
    </row>
    <row r="10" spans="1:23" ht="28.5" customHeight="1">
      <c r="A10" s="52">
        <v>2</v>
      </c>
      <c r="B10" s="62">
        <v>50</v>
      </c>
      <c r="C10" s="52" t="s">
        <v>21</v>
      </c>
      <c r="D10" s="53">
        <v>158</v>
      </c>
      <c r="E10" s="53">
        <f>D10*B10</f>
        <v>7900</v>
      </c>
      <c r="F10" s="53">
        <v>0</v>
      </c>
      <c r="G10" s="49">
        <f>F10*B10</f>
        <v>0</v>
      </c>
      <c r="H10" s="53">
        <v>164.9</v>
      </c>
      <c r="I10" s="49">
        <f>H10*B10</f>
        <v>8245</v>
      </c>
      <c r="J10" s="49">
        <v>0</v>
      </c>
      <c r="K10" s="49">
        <v>0</v>
      </c>
      <c r="L10" s="49">
        <v>159</v>
      </c>
      <c r="M10" s="49">
        <f>L10*B10</f>
        <v>7950</v>
      </c>
      <c r="N10" s="49">
        <f>ROUND(AVERAGE(D10,H10,L10),3)</f>
        <v>160.633</v>
      </c>
      <c r="O10" s="49">
        <v>8031.5</v>
      </c>
      <c r="P10" s="7"/>
      <c r="Q10" s="7"/>
      <c r="W10" s="1"/>
    </row>
    <row r="11" spans="1:23" ht="28.5" customHeight="1">
      <c r="A11" s="52">
        <v>3</v>
      </c>
      <c r="B11" s="62">
        <v>2000</v>
      </c>
      <c r="C11" s="52" t="s">
        <v>26</v>
      </c>
      <c r="D11" s="53">
        <v>10.7</v>
      </c>
      <c r="E11" s="53">
        <f>D11*B11</f>
        <v>21400</v>
      </c>
      <c r="F11" s="53">
        <v>8.7</v>
      </c>
      <c r="G11" s="49">
        <f>F11*B11</f>
        <v>17400</v>
      </c>
      <c r="H11" s="53">
        <v>8.65</v>
      </c>
      <c r="I11" s="49">
        <f>H11*B11</f>
        <v>17300</v>
      </c>
      <c r="J11" s="49">
        <v>9</v>
      </c>
      <c r="K11" s="49">
        <v>18000</v>
      </c>
      <c r="L11" s="49">
        <v>12</v>
      </c>
      <c r="M11" s="49">
        <f>L11*B11</f>
        <v>24000</v>
      </c>
      <c r="N11" s="49">
        <f>ROUND(AVERAGE(D11,F11,H11,J11,L11),5)</f>
        <v>9.81</v>
      </c>
      <c r="O11" s="49">
        <f>N11*B11</f>
        <v>19620</v>
      </c>
      <c r="P11" s="60"/>
      <c r="Q11" s="60"/>
      <c r="W11" s="1"/>
    </row>
    <row r="12" spans="1:23" ht="19.5" customHeight="1">
      <c r="A12" s="54"/>
      <c r="B12" s="55"/>
      <c r="C12" s="55"/>
      <c r="D12" s="55"/>
      <c r="E12" s="55"/>
      <c r="F12" s="55"/>
      <c r="G12" s="55"/>
      <c r="H12" s="55"/>
      <c r="I12" s="56"/>
      <c r="J12" s="56"/>
      <c r="K12" s="56"/>
      <c r="L12" s="56"/>
      <c r="M12" s="56"/>
      <c r="N12" s="51" t="s">
        <v>11</v>
      </c>
      <c r="O12" s="50">
        <f>SUM(O9:O11)</f>
        <v>28261.5</v>
      </c>
      <c r="P12" s="60"/>
      <c r="Q12" s="60"/>
      <c r="W12" s="1"/>
    </row>
    <row r="13" spans="10:23" ht="19.5" customHeight="1">
      <c r="J13" s="43"/>
      <c r="K13" s="43"/>
      <c r="L13" s="43"/>
      <c r="M13" s="43"/>
      <c r="N13" s="43"/>
      <c r="O13" s="43"/>
      <c r="R13" s="43"/>
      <c r="S13" s="43"/>
      <c r="T13" s="43"/>
      <c r="U13" s="43"/>
      <c r="V13" s="44"/>
      <c r="W13" s="1"/>
    </row>
    <row r="14" spans="1:23" ht="15.75">
      <c r="A14" s="71" t="s">
        <v>19</v>
      </c>
      <c r="B14" s="71"/>
      <c r="C14" s="71"/>
      <c r="D14" s="71"/>
      <c r="E14" s="71"/>
      <c r="F14" s="71"/>
      <c r="G14" s="71"/>
      <c r="H14" s="71"/>
      <c r="I14" s="71"/>
      <c r="J14" s="71"/>
      <c r="K14" s="61"/>
      <c r="L14" s="61"/>
      <c r="M14" s="61"/>
      <c r="N14" s="61"/>
      <c r="O14" s="61"/>
      <c r="R14" s="61"/>
      <c r="S14" s="47"/>
      <c r="W14" s="1"/>
    </row>
    <row r="15" spans="1:18" ht="15">
      <c r="A15" s="42" t="s">
        <v>27</v>
      </c>
      <c r="B15" s="42"/>
      <c r="C15" s="42"/>
      <c r="D15" s="42"/>
      <c r="E15" s="42"/>
      <c r="F15" s="42"/>
      <c r="G15" s="42"/>
      <c r="H15" s="42"/>
      <c r="I15" s="43"/>
      <c r="J15" s="7"/>
      <c r="K15" s="7"/>
      <c r="L15" s="7"/>
      <c r="M15" s="7"/>
      <c r="N15" s="7"/>
      <c r="O15" s="7"/>
      <c r="R15" s="7"/>
    </row>
    <row r="16" spans="1:18" ht="15">
      <c r="A16" s="69" t="s">
        <v>28</v>
      </c>
      <c r="B16" s="69"/>
      <c r="C16" s="69"/>
      <c r="D16" s="69"/>
      <c r="E16" s="69"/>
      <c r="F16" s="69"/>
      <c r="G16" s="69"/>
      <c r="H16" s="69"/>
      <c r="I16" s="69"/>
      <c r="J16" s="69"/>
      <c r="K16" s="60"/>
      <c r="L16" s="60"/>
      <c r="M16" s="60"/>
      <c r="N16" s="60"/>
      <c r="O16" s="60"/>
      <c r="R16" s="60"/>
    </row>
    <row r="17" spans="1:23" ht="15">
      <c r="A17" s="69" t="s">
        <v>29</v>
      </c>
      <c r="B17" s="69"/>
      <c r="C17" s="69"/>
      <c r="D17" s="69"/>
      <c r="E17" s="69"/>
      <c r="F17" s="69"/>
      <c r="G17" s="69"/>
      <c r="H17" s="69"/>
      <c r="I17" s="69"/>
      <c r="J17" s="69"/>
      <c r="K17" s="60"/>
      <c r="L17" s="60"/>
      <c r="M17" s="60"/>
      <c r="N17" s="60"/>
      <c r="O17" s="60"/>
      <c r="R17" s="60"/>
      <c r="W17" s="1"/>
    </row>
    <row r="18" spans="1:10" ht="15">
      <c r="A18" s="69" t="s">
        <v>25</v>
      </c>
      <c r="B18" s="69"/>
      <c r="C18" s="69"/>
      <c r="D18" s="69"/>
      <c r="E18" s="69"/>
      <c r="F18" s="69"/>
      <c r="G18" s="69"/>
      <c r="H18" s="69"/>
      <c r="I18" s="69"/>
      <c r="J18" s="69"/>
    </row>
    <row r="19" spans="1:23" ht="15">
      <c r="A19" s="69" t="s">
        <v>30</v>
      </c>
      <c r="B19" s="69"/>
      <c r="C19" s="69"/>
      <c r="D19" s="69"/>
      <c r="E19" s="69"/>
      <c r="F19" s="69"/>
      <c r="G19" s="69"/>
      <c r="H19" s="69"/>
      <c r="I19" s="69"/>
      <c r="J19" s="69"/>
      <c r="W19" s="1"/>
    </row>
    <row r="20" spans="1:10" ht="15">
      <c r="A20" s="69"/>
      <c r="B20" s="69"/>
      <c r="C20" s="69"/>
      <c r="D20" s="69"/>
      <c r="E20" s="69"/>
      <c r="F20" s="69"/>
      <c r="G20" s="69"/>
      <c r="H20" s="69"/>
      <c r="I20" s="69"/>
      <c r="J20" s="69"/>
    </row>
    <row r="21" ht="12.75">
      <c r="W21" s="1"/>
    </row>
    <row r="37" ht="12.75">
      <c r="W37" s="1"/>
    </row>
    <row r="40" spans="1:21" s="7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2.75">
      <c r="W41" s="1"/>
    </row>
  </sheetData>
  <mergeCells count="14">
    <mergeCell ref="E2:T2"/>
    <mergeCell ref="H7:I7"/>
    <mergeCell ref="J7:K7"/>
    <mergeCell ref="L7:M7"/>
    <mergeCell ref="B4:Q4"/>
    <mergeCell ref="A18:J18"/>
    <mergeCell ref="A19:J19"/>
    <mergeCell ref="A20:J20"/>
    <mergeCell ref="A7:A8"/>
    <mergeCell ref="B7:B8"/>
    <mergeCell ref="C7:C8"/>
    <mergeCell ref="A14:J14"/>
    <mergeCell ref="A16:J16"/>
    <mergeCell ref="A17:J17"/>
  </mergeCells>
  <printOptions horizontalCentered="1" verticalCentered="1"/>
  <pageMargins left="1.95" right="0.5118110236220472" top="1.3385826771653544" bottom="2.0866141732283467" header="0.8661417322834646" footer="0.6692913385826772"/>
  <pageSetup horizontalDpi="300" verticalDpi="300" orientation="landscape" paperSize="9" scale="60" r:id="rId1"/>
  <headerFooter alignWithMargins="0">
    <oddFooter>&amp;C&amp;6f:\grupos\cmp\excel\&amp;F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raraujo</cp:lastModifiedBy>
  <cp:lastPrinted>2004-12-09T16:54:29Z</cp:lastPrinted>
  <dcterms:created xsi:type="dcterms:W3CDTF">1999-09-02T19:18:01Z</dcterms:created>
  <dcterms:modified xsi:type="dcterms:W3CDTF">2001-12-07T16:37:25Z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