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nova_sem a ENG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<sst xmlns="http://schemas.openxmlformats.org/spreadsheetml/2006/main" count="50" uniqueCount="29">
  <si>
    <t>Empresa 1</t>
  </si>
  <si>
    <t>Empresa 2</t>
  </si>
  <si>
    <t>Item</t>
  </si>
  <si>
    <t>Custo Médio</t>
  </si>
  <si>
    <t>Quant.</t>
  </si>
  <si>
    <t>Valor Unit. (R$)</t>
  </si>
  <si>
    <t>Valor Total (R$)</t>
  </si>
  <si>
    <t>Observação:</t>
  </si>
  <si>
    <t>Empresa 3</t>
  </si>
  <si>
    <t>Empresa 4</t>
  </si>
  <si>
    <t>Empresa 5</t>
  </si>
  <si>
    <t>Empresa 6</t>
  </si>
  <si>
    <t>Empresa 7</t>
  </si>
  <si>
    <t>T O T A L</t>
  </si>
  <si>
    <t>PLANILHA DE CUSTOS</t>
  </si>
  <si>
    <t>Orçamento apresentado em 5/11/2004, ratificado em 17/11/2004.</t>
  </si>
  <si>
    <t>compusoftware</t>
  </si>
  <si>
    <t>feesc</t>
  </si>
  <si>
    <t>dualline</t>
  </si>
  <si>
    <t>allen</t>
  </si>
  <si>
    <t>ip trust</t>
  </si>
  <si>
    <t>soma</t>
  </si>
  <si>
    <t>cgk</t>
  </si>
  <si>
    <t>Orçamento orçamento apresentado em 19/11/2004</t>
  </si>
  <si>
    <t>Orçamento apresentado em 24/9/2004, retificado em 17/11/2004.</t>
  </si>
  <si>
    <t>Orçamento apresentado em 27/9/2004, retificado em 18/11/2004.</t>
  </si>
  <si>
    <t>Orçamento apresentado em 19/11/2004, retificado em 19/11/2004.</t>
  </si>
  <si>
    <t>Orçamento orçamento apresentado em 25/10/2004, ratificado em 18/11/2004.</t>
  </si>
  <si>
    <t>Orçamento orçamento apresentado em 5/11/2004, ratificado em 17/11/2004.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</si>
</sst>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4" fontId="0" fillId="0" borderId="5" xfId="0" applyNumberFormat="1" applyBorder="1" applyAlignment="1">
      <alignment horizontal="center" wrapText="1"/>
    </xf>
    <xf numFmtId="4" fontId="0" fillId="0" borderId="6" xfId="0" applyNumberFormat="1" applyBorder="1" applyAlignment="1">
      <alignment horizontal="center" wrapText="1"/>
    </xf>
    <xf numFmtId="0" fontId="0" fillId="0" borderId="2" xfId="0" applyBorder="1" applyAlignment="1">
      <alignment/>
    </xf>
    <xf numFmtId="4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8" xfId="0" applyFont="1" applyBorder="1" applyAlignment="1">
      <alignment horizontal="center" wrapText="1"/>
    </xf>
    <xf numFmtId="4" fontId="0" fillId="0" borderId="9" xfId="0" applyNumberForma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2" borderId="1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="75" zoomScaleNormal="75" workbookViewId="0" topLeftCell="A1">
      <selection activeCell="B7" sqref="B7"/>
    </sheetView>
  </sheetViews>
  <sheetFormatPr defaultColWidth="9.140625" defaultRowHeight="12.75"/>
  <cols>
    <col min="1" max="1" width="6.8515625" style="4" customWidth="1"/>
    <col min="2" max="2" width="7.421875" style="4" customWidth="1"/>
    <col min="3" max="3" width="8.00390625" style="4" customWidth="1"/>
    <col min="4" max="4" width="9.140625" style="4" bestFit="1" customWidth="1"/>
    <col min="5" max="5" width="8.00390625" style="4" customWidth="1"/>
    <col min="6" max="6" width="10.140625" style="4" customWidth="1"/>
    <col min="7" max="7" width="8.00390625" style="4" customWidth="1"/>
    <col min="8" max="8" width="9.140625" style="4" bestFit="1" customWidth="1"/>
    <col min="9" max="9" width="8.00390625" style="4" customWidth="1"/>
    <col min="10" max="10" width="9.140625" style="4" bestFit="1" customWidth="1"/>
    <col min="11" max="11" width="8.00390625" style="4" customWidth="1"/>
    <col min="12" max="12" width="9.00390625" style="4" customWidth="1"/>
    <col min="13" max="13" width="8.00390625" style="4" customWidth="1"/>
    <col min="14" max="14" width="9.8515625" style="4" customWidth="1"/>
    <col min="15" max="15" width="8.00390625" style="4" customWidth="1"/>
    <col min="16" max="16" width="10.28125" style="4" customWidth="1"/>
    <col min="17" max="17" width="8.00390625" style="4" customWidth="1"/>
    <col min="18" max="18" width="12.7109375" style="4" customWidth="1"/>
    <col min="19" max="20" width="8.8515625" style="4" hidden="1" customWidth="1"/>
    <col min="21" max="21" width="0" style="4" hidden="1" customWidth="1"/>
    <col min="22" max="16384" width="9.140625" style="4" customWidth="1"/>
  </cols>
  <sheetData>
    <row r="1" spans="1:18" ht="36" customHeight="1" thickBot="1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31" customFormat="1" ht="17.25" customHeight="1" hidden="1" thickBot="1">
      <c r="A2" s="29"/>
      <c r="B2" s="29"/>
      <c r="C2" s="30" t="s">
        <v>16</v>
      </c>
      <c r="D2" s="30"/>
      <c r="E2" s="30" t="s">
        <v>22</v>
      </c>
      <c r="F2" s="30"/>
      <c r="G2" s="30" t="s">
        <v>17</v>
      </c>
      <c r="H2" s="30"/>
      <c r="I2" s="30" t="s">
        <v>18</v>
      </c>
      <c r="J2" s="30"/>
      <c r="K2" s="30" t="s">
        <v>19</v>
      </c>
      <c r="L2" s="30"/>
      <c r="M2" s="30" t="s">
        <v>20</v>
      </c>
      <c r="N2" s="30"/>
      <c r="O2" s="30" t="s">
        <v>21</v>
      </c>
      <c r="P2" s="30"/>
      <c r="Q2" s="30"/>
      <c r="R2" s="30"/>
    </row>
    <row r="3" spans="1:18" ht="13.5" thickBot="1">
      <c r="A3" s="23" t="s">
        <v>2</v>
      </c>
      <c r="B3" s="25" t="s">
        <v>4</v>
      </c>
      <c r="C3" s="34" t="s">
        <v>0</v>
      </c>
      <c r="D3" s="35"/>
      <c r="E3" s="34" t="s">
        <v>1</v>
      </c>
      <c r="F3" s="35"/>
      <c r="G3" s="34" t="s">
        <v>8</v>
      </c>
      <c r="H3" s="35"/>
      <c r="I3" s="34" t="s">
        <v>9</v>
      </c>
      <c r="J3" s="35"/>
      <c r="K3" s="34" t="s">
        <v>10</v>
      </c>
      <c r="L3" s="35"/>
      <c r="M3" s="34" t="s">
        <v>11</v>
      </c>
      <c r="N3" s="35"/>
      <c r="O3" s="34" t="s">
        <v>12</v>
      </c>
      <c r="P3" s="35"/>
      <c r="Q3" s="34" t="s">
        <v>3</v>
      </c>
      <c r="R3" s="36"/>
    </row>
    <row r="4" spans="1:18" s="1" customFormat="1" ht="40.5" customHeight="1" thickBot="1">
      <c r="A4" s="24"/>
      <c r="B4" s="32"/>
      <c r="C4" s="10" t="s">
        <v>5</v>
      </c>
      <c r="D4" s="10" t="s">
        <v>6</v>
      </c>
      <c r="E4" s="10" t="s">
        <v>5</v>
      </c>
      <c r="F4" s="10" t="s">
        <v>6</v>
      </c>
      <c r="G4" s="10" t="s">
        <v>5</v>
      </c>
      <c r="H4" s="10" t="s">
        <v>6</v>
      </c>
      <c r="I4" s="10" t="s">
        <v>5</v>
      </c>
      <c r="J4" s="10" t="s">
        <v>6</v>
      </c>
      <c r="K4" s="10" t="s">
        <v>5</v>
      </c>
      <c r="L4" s="10" t="s">
        <v>6</v>
      </c>
      <c r="M4" s="10" t="s">
        <v>5</v>
      </c>
      <c r="N4" s="10" t="s">
        <v>6</v>
      </c>
      <c r="O4" s="10" t="s">
        <v>5</v>
      </c>
      <c r="P4" s="10" t="s">
        <v>6</v>
      </c>
      <c r="Q4" s="10" t="s">
        <v>5</v>
      </c>
      <c r="R4" s="10" t="s">
        <v>6</v>
      </c>
    </row>
    <row r="5" spans="1:21" ht="16.5" customHeight="1">
      <c r="A5" s="17">
        <v>1</v>
      </c>
      <c r="B5" s="8">
        <v>120</v>
      </c>
      <c r="C5" s="9">
        <v>790</v>
      </c>
      <c r="D5" s="9">
        <f>C5*$B5</f>
        <v>94800</v>
      </c>
      <c r="E5" s="9">
        <v>960</v>
      </c>
      <c r="F5" s="9">
        <f aca="true" t="shared" si="0" ref="F5:F18">E5*$B5</f>
        <v>115200</v>
      </c>
      <c r="G5" s="9">
        <v>751</v>
      </c>
      <c r="H5" s="9">
        <f aca="true" t="shared" si="1" ref="H5:H18">G5*$B5</f>
        <v>90120</v>
      </c>
      <c r="I5" s="9">
        <v>764</v>
      </c>
      <c r="J5" s="9">
        <f aca="true" t="shared" si="2" ref="J5:J18">I5*$B5</f>
        <v>91680</v>
      </c>
      <c r="K5" s="9"/>
      <c r="L5" s="9">
        <f aca="true" t="shared" si="3" ref="L5:L18">K5*$B5</f>
        <v>0</v>
      </c>
      <c r="M5" s="9">
        <v>850</v>
      </c>
      <c r="N5" s="9">
        <f aca="true" t="shared" si="4" ref="N5:N18">M5*$B5</f>
        <v>102000</v>
      </c>
      <c r="O5" s="9">
        <v>850</v>
      </c>
      <c r="P5" s="9">
        <f aca="true" t="shared" si="5" ref="P5:P18">O5*$B5</f>
        <v>102000</v>
      </c>
      <c r="Q5" s="9">
        <f>ROUND(AVERAGE(C5,E5,G5,I5,K5,M5,O5),2)</f>
        <v>827.5</v>
      </c>
      <c r="R5" s="18">
        <f aca="true" t="shared" si="6" ref="R5:R18">Q5*B5</f>
        <v>99300</v>
      </c>
      <c r="S5" s="4">
        <f>COUNT(C5,#REF!,E5,G5,I5,K5,M5,O5)</f>
        <v>6</v>
      </c>
      <c r="U5" s="4">
        <v>7</v>
      </c>
    </row>
    <row r="6" spans="1:21" ht="16.5" customHeight="1">
      <c r="A6" s="19">
        <v>2</v>
      </c>
      <c r="B6" s="2">
        <v>33</v>
      </c>
      <c r="C6" s="3">
        <v>1343</v>
      </c>
      <c r="D6" s="9">
        <f aca="true" t="shared" si="7" ref="D6:D18">C6*$B6</f>
        <v>44319</v>
      </c>
      <c r="E6" s="3">
        <v>1685</v>
      </c>
      <c r="F6" s="9">
        <f t="shared" si="0"/>
        <v>55605</v>
      </c>
      <c r="G6" s="3">
        <v>1317</v>
      </c>
      <c r="H6" s="9">
        <f t="shared" si="1"/>
        <v>43461</v>
      </c>
      <c r="I6" s="3">
        <v>1340</v>
      </c>
      <c r="J6" s="9">
        <f t="shared" si="2"/>
        <v>44220</v>
      </c>
      <c r="K6" s="3"/>
      <c r="L6" s="9">
        <f t="shared" si="3"/>
        <v>0</v>
      </c>
      <c r="M6" s="3">
        <v>1415</v>
      </c>
      <c r="N6" s="9">
        <f t="shared" si="4"/>
        <v>46695</v>
      </c>
      <c r="O6" s="3">
        <v>1490</v>
      </c>
      <c r="P6" s="9">
        <f t="shared" si="5"/>
        <v>49170</v>
      </c>
      <c r="Q6" s="9">
        <f aca="true" t="shared" si="8" ref="Q6:Q18">ROUND(AVERAGE(C6,E6,G6,I6,K6,M6,O6),2)</f>
        <v>1431.67</v>
      </c>
      <c r="R6" s="20">
        <f t="shared" si="6"/>
        <v>47245.11</v>
      </c>
      <c r="S6" s="4">
        <f>COUNT(C6,#REF!,E6,G6,#REF!,I6,K6,M6,O6)</f>
        <v>6</v>
      </c>
      <c r="U6" s="4">
        <v>7</v>
      </c>
    </row>
    <row r="7" spans="1:21" ht="16.5" customHeight="1">
      <c r="A7" s="19">
        <v>3</v>
      </c>
      <c r="B7" s="2">
        <v>42</v>
      </c>
      <c r="C7" s="3">
        <v>95</v>
      </c>
      <c r="D7" s="9">
        <f t="shared" si="7"/>
        <v>3990</v>
      </c>
      <c r="E7" s="3">
        <v>110.4</v>
      </c>
      <c r="F7" s="9">
        <f t="shared" si="0"/>
        <v>4636.8</v>
      </c>
      <c r="G7" s="3">
        <v>79</v>
      </c>
      <c r="H7" s="9">
        <f t="shared" si="1"/>
        <v>3318</v>
      </c>
      <c r="I7" s="3">
        <v>63</v>
      </c>
      <c r="J7" s="9">
        <f t="shared" si="2"/>
        <v>2646</v>
      </c>
      <c r="K7" s="3"/>
      <c r="L7" s="9">
        <f t="shared" si="3"/>
        <v>0</v>
      </c>
      <c r="M7" s="3">
        <v>62.5</v>
      </c>
      <c r="N7" s="9">
        <f t="shared" si="4"/>
        <v>2625</v>
      </c>
      <c r="O7" s="3"/>
      <c r="P7" s="9">
        <f t="shared" si="5"/>
        <v>0</v>
      </c>
      <c r="Q7" s="9">
        <f t="shared" si="8"/>
        <v>81.98</v>
      </c>
      <c r="R7" s="20">
        <f t="shared" si="6"/>
        <v>3443.1600000000003</v>
      </c>
      <c r="S7" s="4">
        <f>COUNT(C7,#REF!,E7,G7,#REF!,I7,K7,M7,O7)</f>
        <v>5</v>
      </c>
      <c r="U7" s="4">
        <v>5</v>
      </c>
    </row>
    <row r="8" spans="1:21" ht="16.5" customHeight="1">
      <c r="A8" s="19">
        <v>4</v>
      </c>
      <c r="B8" s="2">
        <v>13</v>
      </c>
      <c r="C8" s="3">
        <v>1200</v>
      </c>
      <c r="D8" s="9">
        <f t="shared" si="7"/>
        <v>15600</v>
      </c>
      <c r="E8" s="3">
        <v>1508</v>
      </c>
      <c r="F8" s="9">
        <f t="shared" si="0"/>
        <v>19604</v>
      </c>
      <c r="G8" s="3">
        <v>1406</v>
      </c>
      <c r="H8" s="9">
        <f t="shared" si="1"/>
        <v>18278</v>
      </c>
      <c r="I8" s="3">
        <v>1350</v>
      </c>
      <c r="J8" s="9">
        <f t="shared" si="2"/>
        <v>17550</v>
      </c>
      <c r="K8" s="3"/>
      <c r="L8" s="9">
        <f t="shared" si="3"/>
        <v>0</v>
      </c>
      <c r="M8" s="3">
        <v>1875</v>
      </c>
      <c r="N8" s="9">
        <f t="shared" si="4"/>
        <v>24375</v>
      </c>
      <c r="O8" s="3">
        <v>1350</v>
      </c>
      <c r="P8" s="9">
        <f t="shared" si="5"/>
        <v>17550</v>
      </c>
      <c r="Q8" s="9">
        <f t="shared" si="8"/>
        <v>1448.17</v>
      </c>
      <c r="R8" s="20">
        <f t="shared" si="6"/>
        <v>18826.21</v>
      </c>
      <c r="S8" s="4">
        <f>COUNT(C8,#REF!,E8,G8,#REF!,I8,K8,M8,O8)</f>
        <v>6</v>
      </c>
      <c r="U8" s="4">
        <v>8</v>
      </c>
    </row>
    <row r="9" spans="1:21" ht="16.5" customHeight="1">
      <c r="A9" s="19">
        <v>5</v>
      </c>
      <c r="B9" s="2">
        <v>6</v>
      </c>
      <c r="C9" s="3"/>
      <c r="D9" s="9">
        <f t="shared" si="7"/>
        <v>0</v>
      </c>
      <c r="E9" s="26">
        <v>493</v>
      </c>
      <c r="F9" s="27">
        <f t="shared" si="0"/>
        <v>2958</v>
      </c>
      <c r="G9" s="3"/>
      <c r="H9" s="9">
        <f t="shared" si="1"/>
        <v>0</v>
      </c>
      <c r="I9" s="3"/>
      <c r="J9" s="9">
        <f t="shared" si="2"/>
        <v>0</v>
      </c>
      <c r="K9" s="3"/>
      <c r="L9" s="9">
        <f t="shared" si="3"/>
        <v>0</v>
      </c>
      <c r="M9" s="3"/>
      <c r="N9" s="9">
        <f t="shared" si="4"/>
        <v>0</v>
      </c>
      <c r="O9" s="3"/>
      <c r="P9" s="9">
        <f t="shared" si="5"/>
        <v>0</v>
      </c>
      <c r="Q9" s="9">
        <f t="shared" si="8"/>
        <v>493</v>
      </c>
      <c r="R9" s="20">
        <f t="shared" si="6"/>
        <v>2958</v>
      </c>
      <c r="S9" s="4">
        <f>COUNT(C9,#REF!,E9,G9,#REF!,I9,K9,M9,O9)</f>
        <v>1</v>
      </c>
      <c r="U9" s="4">
        <v>1</v>
      </c>
    </row>
    <row r="10" spans="1:21" ht="16.5" customHeight="1">
      <c r="A10" s="19">
        <v>6</v>
      </c>
      <c r="B10" s="2">
        <v>6</v>
      </c>
      <c r="C10" s="3">
        <v>1920</v>
      </c>
      <c r="D10" s="9">
        <f t="shared" si="7"/>
        <v>11520</v>
      </c>
      <c r="E10" s="3">
        <v>2310</v>
      </c>
      <c r="F10" s="9">
        <f t="shared" si="0"/>
        <v>13860</v>
      </c>
      <c r="G10" s="3">
        <v>1780</v>
      </c>
      <c r="H10" s="9">
        <f t="shared" si="1"/>
        <v>10680</v>
      </c>
      <c r="I10" s="3">
        <v>1673</v>
      </c>
      <c r="J10" s="9">
        <f t="shared" si="2"/>
        <v>10038</v>
      </c>
      <c r="K10" s="3"/>
      <c r="L10" s="9">
        <f t="shared" si="3"/>
        <v>0</v>
      </c>
      <c r="M10" s="3">
        <v>2370</v>
      </c>
      <c r="N10" s="9">
        <f t="shared" si="4"/>
        <v>14220</v>
      </c>
      <c r="O10" s="3">
        <v>1850</v>
      </c>
      <c r="P10" s="9">
        <f t="shared" si="5"/>
        <v>11100</v>
      </c>
      <c r="Q10" s="9">
        <f t="shared" si="8"/>
        <v>1983.83</v>
      </c>
      <c r="R10" s="20">
        <f t="shared" si="6"/>
        <v>11902.98</v>
      </c>
      <c r="S10" s="4">
        <f>COUNT(C10,#REF!,E10,G10,#REF!,I10,K10,M10,O10)</f>
        <v>6</v>
      </c>
      <c r="U10" s="4">
        <v>7</v>
      </c>
    </row>
    <row r="11" spans="1:21" ht="16.5" customHeight="1">
      <c r="A11" s="19">
        <v>7</v>
      </c>
      <c r="B11" s="2">
        <v>8</v>
      </c>
      <c r="C11" s="3">
        <v>1200</v>
      </c>
      <c r="D11" s="9">
        <f t="shared" si="7"/>
        <v>9600</v>
      </c>
      <c r="E11" s="3">
        <v>1293</v>
      </c>
      <c r="F11" s="9">
        <f t="shared" si="0"/>
        <v>10344</v>
      </c>
      <c r="G11" s="3">
        <v>1380</v>
      </c>
      <c r="H11" s="9">
        <f t="shared" si="1"/>
        <v>11040</v>
      </c>
      <c r="I11" s="3"/>
      <c r="J11" s="9">
        <f t="shared" si="2"/>
        <v>0</v>
      </c>
      <c r="K11" s="3"/>
      <c r="L11" s="9">
        <f t="shared" si="3"/>
        <v>0</v>
      </c>
      <c r="M11" s="3">
        <v>1587.5</v>
      </c>
      <c r="N11" s="9">
        <f t="shared" si="4"/>
        <v>12700</v>
      </c>
      <c r="O11" s="3">
        <v>1046.25</v>
      </c>
      <c r="P11" s="9">
        <f t="shared" si="5"/>
        <v>8370</v>
      </c>
      <c r="Q11" s="9">
        <f t="shared" si="8"/>
        <v>1301.35</v>
      </c>
      <c r="R11" s="20">
        <f t="shared" si="6"/>
        <v>10410.8</v>
      </c>
      <c r="S11" s="4">
        <f>COUNT(C11,#REF!,E11,G11,#REF!,I11,K11,M11,O11)</f>
        <v>5</v>
      </c>
      <c r="U11" s="4">
        <v>7</v>
      </c>
    </row>
    <row r="12" spans="1:21" ht="12.75">
      <c r="A12" s="19">
        <v>8</v>
      </c>
      <c r="B12" s="2">
        <v>2</v>
      </c>
      <c r="C12" s="3">
        <v>890</v>
      </c>
      <c r="D12" s="9">
        <f t="shared" si="7"/>
        <v>1780</v>
      </c>
      <c r="E12" s="3">
        <v>970</v>
      </c>
      <c r="F12" s="9">
        <f t="shared" si="0"/>
        <v>1940</v>
      </c>
      <c r="G12" s="3"/>
      <c r="H12" s="9">
        <f t="shared" si="1"/>
        <v>0</v>
      </c>
      <c r="I12" s="3"/>
      <c r="J12" s="9">
        <f t="shared" si="2"/>
        <v>0</v>
      </c>
      <c r="K12" s="3"/>
      <c r="L12" s="9">
        <f t="shared" si="3"/>
        <v>0</v>
      </c>
      <c r="M12" s="3">
        <v>1187.5</v>
      </c>
      <c r="N12" s="9">
        <f t="shared" si="4"/>
        <v>2375</v>
      </c>
      <c r="O12" s="3">
        <v>835</v>
      </c>
      <c r="P12" s="9">
        <f t="shared" si="5"/>
        <v>1670</v>
      </c>
      <c r="Q12" s="9">
        <f t="shared" si="8"/>
        <v>970.63</v>
      </c>
      <c r="R12" s="20">
        <f t="shared" si="6"/>
        <v>1941.26</v>
      </c>
      <c r="S12" s="4">
        <f>COUNT(C12,#REF!,E12,G12,#REF!,I12,K12,M12,O12)</f>
        <v>4</v>
      </c>
      <c r="U12" s="5">
        <v>7</v>
      </c>
    </row>
    <row r="13" spans="1:21" ht="12.75">
      <c r="A13" s="19">
        <v>9</v>
      </c>
      <c r="B13" s="2">
        <v>350</v>
      </c>
      <c r="C13" s="3"/>
      <c r="D13" s="9">
        <f t="shared" si="7"/>
        <v>0</v>
      </c>
      <c r="E13" s="3"/>
      <c r="F13" s="9">
        <f t="shared" si="0"/>
        <v>0</v>
      </c>
      <c r="G13" s="3"/>
      <c r="H13" s="9">
        <f t="shared" si="1"/>
        <v>0</v>
      </c>
      <c r="I13" s="3"/>
      <c r="J13" s="9">
        <f t="shared" si="2"/>
        <v>0</v>
      </c>
      <c r="K13" s="3"/>
      <c r="L13" s="9">
        <f t="shared" si="3"/>
        <v>0</v>
      </c>
      <c r="M13" s="26">
        <v>51.43</v>
      </c>
      <c r="N13" s="27">
        <f t="shared" si="4"/>
        <v>18000.5</v>
      </c>
      <c r="O13" s="3"/>
      <c r="P13" s="9">
        <f t="shared" si="5"/>
        <v>0</v>
      </c>
      <c r="Q13" s="9">
        <f t="shared" si="8"/>
        <v>51.43</v>
      </c>
      <c r="R13" s="20">
        <f t="shared" si="6"/>
        <v>18000.5</v>
      </c>
      <c r="S13" s="4">
        <f>COUNT(C13,#REF!,E13,G13,#REF!,I13,K13,M13,O13)</f>
        <v>1</v>
      </c>
      <c r="U13" s="5">
        <v>1</v>
      </c>
    </row>
    <row r="14" spans="1:21" ht="12.75">
      <c r="A14" s="19">
        <v>10</v>
      </c>
      <c r="B14" s="2">
        <v>10</v>
      </c>
      <c r="C14" s="3"/>
      <c r="D14" s="9">
        <f t="shared" si="7"/>
        <v>0</v>
      </c>
      <c r="E14" s="3"/>
      <c r="F14" s="9">
        <f t="shared" si="0"/>
        <v>0</v>
      </c>
      <c r="G14" s="3"/>
      <c r="H14" s="9">
        <f t="shared" si="1"/>
        <v>0</v>
      </c>
      <c r="I14" s="3"/>
      <c r="J14" s="9">
        <f t="shared" si="2"/>
        <v>0</v>
      </c>
      <c r="K14" s="28">
        <v>199.74</v>
      </c>
      <c r="L14" s="9">
        <f t="shared" si="3"/>
        <v>1997.4</v>
      </c>
      <c r="M14" s="3">
        <v>257.5</v>
      </c>
      <c r="N14" s="9">
        <f t="shared" si="4"/>
        <v>2575</v>
      </c>
      <c r="O14" s="3"/>
      <c r="P14" s="9">
        <f t="shared" si="5"/>
        <v>0</v>
      </c>
      <c r="Q14" s="9">
        <f t="shared" si="8"/>
        <v>228.62</v>
      </c>
      <c r="R14" s="20">
        <f t="shared" si="6"/>
        <v>2286.2</v>
      </c>
      <c r="S14" s="4">
        <f>COUNT(C14,#REF!,E14,G14,#REF!,I14,K14,M14,O14)</f>
        <v>2</v>
      </c>
      <c r="U14" s="5">
        <v>2</v>
      </c>
    </row>
    <row r="15" spans="1:21" ht="12.75">
      <c r="A15" s="19">
        <v>11</v>
      </c>
      <c r="B15" s="2">
        <v>1</v>
      </c>
      <c r="C15" s="3"/>
      <c r="D15" s="9">
        <f t="shared" si="7"/>
        <v>0</v>
      </c>
      <c r="E15" s="3"/>
      <c r="F15" s="9">
        <f t="shared" si="0"/>
        <v>0</v>
      </c>
      <c r="G15" s="3"/>
      <c r="H15" s="9">
        <f t="shared" si="1"/>
        <v>0</v>
      </c>
      <c r="I15" s="3"/>
      <c r="J15" s="9">
        <f t="shared" si="2"/>
        <v>0</v>
      </c>
      <c r="K15" s="3"/>
      <c r="L15" s="9">
        <f t="shared" si="3"/>
        <v>0</v>
      </c>
      <c r="M15" s="3">
        <v>5600</v>
      </c>
      <c r="N15" s="9">
        <f t="shared" si="4"/>
        <v>5600</v>
      </c>
      <c r="O15" s="3"/>
      <c r="P15" s="9">
        <f t="shared" si="5"/>
        <v>0</v>
      </c>
      <c r="Q15" s="9">
        <f t="shared" si="8"/>
        <v>5600</v>
      </c>
      <c r="R15" s="20">
        <f t="shared" si="6"/>
        <v>5600</v>
      </c>
      <c r="S15" s="4">
        <f>COUNT(C15,#REF!,E15,G15,#REF!,I15,K15,M15,O15)</f>
        <v>1</v>
      </c>
      <c r="U15" s="5">
        <v>1</v>
      </c>
    </row>
    <row r="16" spans="1:21" ht="12.75">
      <c r="A16" s="19">
        <v>12</v>
      </c>
      <c r="B16" s="2">
        <v>4</v>
      </c>
      <c r="C16" s="3"/>
      <c r="D16" s="9">
        <f t="shared" si="7"/>
        <v>0</v>
      </c>
      <c r="E16" s="3"/>
      <c r="F16" s="9">
        <f t="shared" si="0"/>
        <v>0</v>
      </c>
      <c r="G16" s="3"/>
      <c r="H16" s="9">
        <f t="shared" si="1"/>
        <v>0</v>
      </c>
      <c r="I16" s="3"/>
      <c r="J16" s="9">
        <f t="shared" si="2"/>
        <v>0</v>
      </c>
      <c r="K16" s="3"/>
      <c r="L16" s="9">
        <f t="shared" si="3"/>
        <v>0</v>
      </c>
      <c r="M16" s="3">
        <v>1450</v>
      </c>
      <c r="N16" s="9">
        <f t="shared" si="4"/>
        <v>5800</v>
      </c>
      <c r="O16" s="3"/>
      <c r="P16" s="9">
        <f t="shared" si="5"/>
        <v>0</v>
      </c>
      <c r="Q16" s="9">
        <f t="shared" si="8"/>
        <v>1450</v>
      </c>
      <c r="R16" s="20">
        <f t="shared" si="6"/>
        <v>5800</v>
      </c>
      <c r="S16" s="4">
        <f>COUNT(C16,#REF!,E16,G16,#REF!,I16,K16,M16,O16)</f>
        <v>1</v>
      </c>
      <c r="U16" s="5">
        <v>1</v>
      </c>
    </row>
    <row r="17" spans="1:21" ht="12.75">
      <c r="A17" s="19">
        <v>13</v>
      </c>
      <c r="B17" s="2">
        <v>18</v>
      </c>
      <c r="C17" s="3"/>
      <c r="D17" s="9">
        <f t="shared" si="7"/>
        <v>0</v>
      </c>
      <c r="E17" s="3"/>
      <c r="F17" s="9">
        <f t="shared" si="0"/>
        <v>0</v>
      </c>
      <c r="G17" s="3"/>
      <c r="H17" s="9">
        <f t="shared" si="1"/>
        <v>0</v>
      </c>
      <c r="I17" s="3"/>
      <c r="J17" s="9">
        <f t="shared" si="2"/>
        <v>0</v>
      </c>
      <c r="K17" s="3"/>
      <c r="L17" s="9">
        <f t="shared" si="3"/>
        <v>0</v>
      </c>
      <c r="M17" s="3">
        <v>270</v>
      </c>
      <c r="N17" s="9">
        <f t="shared" si="4"/>
        <v>4860</v>
      </c>
      <c r="O17" s="3"/>
      <c r="P17" s="9">
        <f t="shared" si="5"/>
        <v>0</v>
      </c>
      <c r="Q17" s="9">
        <f t="shared" si="8"/>
        <v>270</v>
      </c>
      <c r="R17" s="20">
        <f t="shared" si="6"/>
        <v>4860</v>
      </c>
      <c r="S17" s="4">
        <f>COUNT(C17,#REF!,E17,G17,#REF!,I17,K17,M17,O17)</f>
        <v>1</v>
      </c>
      <c r="U17" s="5">
        <v>1</v>
      </c>
    </row>
    <row r="18" spans="1:21" ht="13.5" thickBot="1">
      <c r="A18" s="21">
        <v>14</v>
      </c>
      <c r="B18" s="11">
        <v>10</v>
      </c>
      <c r="C18" s="12"/>
      <c r="D18" s="13">
        <f t="shared" si="7"/>
        <v>0</v>
      </c>
      <c r="E18" s="12"/>
      <c r="F18" s="13">
        <f t="shared" si="0"/>
        <v>0</v>
      </c>
      <c r="G18" s="12"/>
      <c r="H18" s="13">
        <f t="shared" si="1"/>
        <v>0</v>
      </c>
      <c r="I18" s="12"/>
      <c r="J18" s="13">
        <f t="shared" si="2"/>
        <v>0</v>
      </c>
      <c r="K18" s="12">
        <v>1191.83</v>
      </c>
      <c r="L18" s="13">
        <f t="shared" si="3"/>
        <v>11918.3</v>
      </c>
      <c r="M18" s="12">
        <v>1219</v>
      </c>
      <c r="N18" s="13">
        <f t="shared" si="4"/>
        <v>12190</v>
      </c>
      <c r="O18" s="12"/>
      <c r="P18" s="13">
        <f t="shared" si="5"/>
        <v>0</v>
      </c>
      <c r="Q18" s="9">
        <f t="shared" si="8"/>
        <v>1205.42</v>
      </c>
      <c r="R18" s="22">
        <f t="shared" si="6"/>
        <v>12054.2</v>
      </c>
      <c r="S18" s="4">
        <f>COUNT(C18,#REF!,E18,G18,#REF!,I18,K18,M18,O18)</f>
        <v>2</v>
      </c>
      <c r="U18" s="5">
        <v>2</v>
      </c>
    </row>
    <row r="19" spans="1:21" ht="13.5" thickBot="1">
      <c r="A19" s="16" t="s">
        <v>13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7"/>
      <c r="R19" s="15">
        <f>SUM(R5:R18)</f>
        <v>244628.42</v>
      </c>
      <c r="U19" s="5"/>
    </row>
    <row r="20" spans="1:16" ht="18.75" customHeight="1">
      <c r="A20" s="38" t="s">
        <v>7</v>
      </c>
      <c r="B20" s="38"/>
      <c r="C20" s="6"/>
      <c r="D20" s="6"/>
      <c r="E20" s="5"/>
      <c r="F20" s="5"/>
      <c r="G20" s="5"/>
      <c r="H20" s="5"/>
      <c r="I20" s="6"/>
      <c r="J20" s="6"/>
      <c r="K20" s="6"/>
      <c r="L20" s="6"/>
      <c r="M20" s="5"/>
      <c r="N20" s="5"/>
      <c r="O20" s="5"/>
      <c r="P20" s="5"/>
    </row>
    <row r="21" spans="1:16" ht="16.5" customHeight="1">
      <c r="A21" s="37" t="s">
        <v>0</v>
      </c>
      <c r="B21" s="37"/>
      <c r="C21" s="6" t="s">
        <v>26</v>
      </c>
      <c r="D21" s="6"/>
      <c r="E21" s="5"/>
      <c r="F21" s="5"/>
      <c r="G21" s="5"/>
      <c r="H21" s="5"/>
      <c r="I21" s="6"/>
      <c r="J21" s="6"/>
      <c r="K21" s="6"/>
      <c r="L21" s="6"/>
      <c r="M21" s="5"/>
      <c r="N21" s="5"/>
      <c r="O21" s="5"/>
      <c r="P21" s="5"/>
    </row>
    <row r="22" spans="1:6" ht="16.5" customHeight="1">
      <c r="A22" s="37" t="s">
        <v>1</v>
      </c>
      <c r="B22" s="37"/>
      <c r="C22" s="6" t="s">
        <v>24</v>
      </c>
      <c r="D22" s="5"/>
      <c r="E22" s="5"/>
      <c r="F22" s="5"/>
    </row>
    <row r="23" spans="1:6" ht="16.5" customHeight="1">
      <c r="A23" s="37" t="s">
        <v>8</v>
      </c>
      <c r="B23" s="37"/>
      <c r="C23" s="6" t="s">
        <v>25</v>
      </c>
      <c r="D23" s="5"/>
      <c r="E23" s="5"/>
      <c r="F23" s="5"/>
    </row>
    <row r="24" spans="1:6" ht="16.5" customHeight="1">
      <c r="A24" s="37" t="s">
        <v>9</v>
      </c>
      <c r="B24" s="37"/>
      <c r="C24" s="5" t="s">
        <v>23</v>
      </c>
      <c r="D24" s="5"/>
      <c r="E24" s="5"/>
      <c r="F24" s="5"/>
    </row>
    <row r="25" spans="1:6" ht="16.5" customHeight="1">
      <c r="A25" s="37" t="s">
        <v>10</v>
      </c>
      <c r="B25" s="37"/>
      <c r="C25" s="5" t="s">
        <v>27</v>
      </c>
      <c r="D25" s="5"/>
      <c r="E25" s="5"/>
      <c r="F25" s="5"/>
    </row>
    <row r="26" spans="1:6" ht="16.5" customHeight="1">
      <c r="A26" s="37" t="s">
        <v>11</v>
      </c>
      <c r="B26" s="37"/>
      <c r="C26" s="5" t="s">
        <v>28</v>
      </c>
      <c r="D26" s="5"/>
      <c r="E26" s="5"/>
      <c r="F26" s="5"/>
    </row>
    <row r="27" spans="1:6" ht="16.5" customHeight="1">
      <c r="A27" s="37" t="s">
        <v>12</v>
      </c>
      <c r="B27" s="37"/>
      <c r="C27" s="5" t="s">
        <v>15</v>
      </c>
      <c r="D27" s="5"/>
      <c r="E27" s="5"/>
      <c r="F27" s="5"/>
    </row>
  </sheetData>
  <mergeCells count="17">
    <mergeCell ref="A26:B26"/>
    <mergeCell ref="A27:B27"/>
    <mergeCell ref="A20:B20"/>
    <mergeCell ref="A23:B23"/>
    <mergeCell ref="A24:B24"/>
    <mergeCell ref="A25:B25"/>
    <mergeCell ref="A21:B21"/>
    <mergeCell ref="A22:B22"/>
    <mergeCell ref="A1:R1"/>
    <mergeCell ref="C3:D3"/>
    <mergeCell ref="E3:F3"/>
    <mergeCell ref="G3:H3"/>
    <mergeCell ref="I3:J3"/>
    <mergeCell ref="K3:L3"/>
    <mergeCell ref="M3:N3"/>
    <mergeCell ref="O3:P3"/>
    <mergeCell ref="Q3:R3"/>
  </mergeCells>
  <printOptions/>
  <pageMargins left="0.35433070866141736" right="0.3937007874015748" top="0.5905511811023623" bottom="2.3228346456692917" header="0.984251968503937" footer="1.6535433070866143"/>
  <pageSetup fitToHeight="1" fitToWidth="1" horizontalDpi="600" verticalDpi="600" orientation="landscape" paperSize="9" scale="89" r:id="rId1"/>
  <headerFooter alignWithMargins="0">
    <oddFooter>&amp;Cf:/grupos/cmp/planilhas/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9.140625" defaultRowHeight="12.75"/>
  <sheetData/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2004-12-16T19:46:52Z</cp:lastPrinted>
  <dcterms:created xsi:type="dcterms:W3CDTF">2001-03-05T21:41:08Z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