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<sst xmlns="http://schemas.openxmlformats.org/spreadsheetml/2006/main" count="55" uniqueCount="47">
  <si>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Item</t>
  </si>
  <si>
    <t>Quantid.</t>
  </si>
  <si>
    <t>Empresa 3</t>
  </si>
  <si>
    <t>Observações:</t>
  </si>
  <si>
    <t xml:space="preserve">Empresa 1 </t>
  </si>
  <si>
    <t>V. Un. (R$)</t>
  </si>
  <si>
    <t>V. Tot. (R$)</t>
  </si>
  <si>
    <t xml:space="preserve">Empresa 2 </t>
  </si>
  <si>
    <t>Custo médio</t>
  </si>
  <si>
    <t>T O T A L</t>
  </si>
  <si>
    <t>1.1.1.1</t>
  </si>
  <si>
    <t>1.1.1.2</t>
  </si>
  <si>
    <t>1.1.2</t>
  </si>
  <si>
    <t>1.1.3.1</t>
  </si>
  <si>
    <t>1.1.3.2</t>
  </si>
  <si>
    <t>1.1.4.1</t>
  </si>
  <si>
    <t>PLANILHA DE CUSTOS - AQUISIÇÃO DE CADEIRAS</t>
  </si>
  <si>
    <t>1.1.1</t>
  </si>
  <si>
    <t>1.1.1.1.1</t>
  </si>
  <si>
    <t>1.1.1.1.2</t>
  </si>
  <si>
    <t>1.1.2.1</t>
  </si>
  <si>
    <t>1.1.2.1.1</t>
  </si>
  <si>
    <t>1.1.2.1.2</t>
  </si>
  <si>
    <t>1.1.3</t>
  </si>
  <si>
    <t>1.1.3.1.1</t>
  </si>
  <si>
    <t>1.1.3.1.2</t>
  </si>
  <si>
    <t>1.1.4</t>
  </si>
  <si>
    <t>1.1.4.1.1</t>
  </si>
  <si>
    <t>1.1.4.1.2</t>
  </si>
  <si>
    <t>1.1.5</t>
  </si>
  <si>
    <t>1.1.5.1</t>
  </si>
  <si>
    <t>1.1.5.1.1</t>
  </si>
  <si>
    <t>1.1.5.1.2</t>
  </si>
  <si>
    <t>1.1.5.2</t>
  </si>
  <si>
    <t>1.1.6</t>
  </si>
  <si>
    <t>1.1.6.1</t>
  </si>
  <si>
    <t>1.1.6.1.1</t>
  </si>
  <si>
    <t>1.1.6.1.2</t>
  </si>
  <si>
    <t>1.1.7</t>
  </si>
  <si>
    <t>1.1.7.1</t>
  </si>
  <si>
    <t>1.1.7.1.1</t>
  </si>
  <si>
    <t>1.1.7.1.2</t>
  </si>
  <si>
    <t>Empresa 3: orçamento emitido em 14/10/2004.</t>
  </si>
  <si>
    <t>Empresa 2: orçamento emitido em 30/09/2004.</t>
  </si>
  <si>
    <t>Empresa 1: orçamento emitido em 28/09/2004.</t>
  </si>
  <si>
    <t>Empresa 4</t>
  </si>
  <si>
    <t>Empresa 4: orçamento emitido em 17/11/2004.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</si>
</sst>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" fillId="2" borderId="8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4" fontId="1" fillId="3" borderId="12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0"/>
  <sheetViews>
    <sheetView tabSelected="1" zoomScale="75" zoomScaleNormal="75" workbookViewId="0" topLeftCell="A1">
      <pane xSplit="2" ySplit="3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4" sqref="F24"/>
    </sheetView>
  </sheetViews>
  <sheetFormatPr defaultColWidth="9.140625" defaultRowHeight="12.75"/>
  <cols>
    <col min="1" max="1" width="10.28125" style="1" customWidth="1"/>
    <col min="2" max="2" width="9.7109375" style="1" bestFit="1" customWidth="1"/>
    <col min="3" max="3" width="12.140625" style="1" bestFit="1" customWidth="1"/>
    <col min="4" max="4" width="12.7109375" style="1" bestFit="1" customWidth="1"/>
    <col min="5" max="5" width="12.140625" style="1" bestFit="1" customWidth="1"/>
    <col min="6" max="6" width="13.00390625" style="1" customWidth="1"/>
    <col min="7" max="7" width="12.140625" style="1" bestFit="1" customWidth="1"/>
    <col min="8" max="8" width="13.00390625" style="1" bestFit="1" customWidth="1"/>
    <col min="9" max="9" width="12.140625" style="1" customWidth="1"/>
    <col min="10" max="10" width="13.00390625" style="1" customWidth="1"/>
    <col min="11" max="11" width="15.140625" style="1" bestFit="1" customWidth="1"/>
    <col min="12" max="12" width="16.28125" style="1" bestFit="1" customWidth="1"/>
    <col min="13" max="16384" width="11.421875" style="1" customWidth="1"/>
  </cols>
  <sheetData>
    <row r="1" spans="1:12" ht="26.2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61" t="s">
        <v>0</v>
      </c>
      <c r="B2" s="59" t="s">
        <v>1</v>
      </c>
      <c r="C2" s="63" t="s">
        <v>4</v>
      </c>
      <c r="D2" s="59"/>
      <c r="E2" s="59" t="s">
        <v>7</v>
      </c>
      <c r="F2" s="59"/>
      <c r="G2" s="63" t="s">
        <v>2</v>
      </c>
      <c r="H2" s="59"/>
      <c r="I2" s="59" t="s">
        <v>45</v>
      </c>
      <c r="J2" s="59"/>
      <c r="K2" s="49" t="s">
        <v>8</v>
      </c>
      <c r="L2" s="49"/>
    </row>
    <row r="3" spans="1:12" ht="15.75">
      <c r="A3" s="62"/>
      <c r="B3" s="60"/>
      <c r="C3" s="27" t="s">
        <v>5</v>
      </c>
      <c r="D3" s="13" t="s">
        <v>6</v>
      </c>
      <c r="E3" s="13" t="s">
        <v>5</v>
      </c>
      <c r="F3" s="13" t="s">
        <v>6</v>
      </c>
      <c r="G3" s="13" t="s">
        <v>5</v>
      </c>
      <c r="H3" s="13" t="s">
        <v>6</v>
      </c>
      <c r="I3" s="13" t="s">
        <v>5</v>
      </c>
      <c r="J3" s="13" t="s">
        <v>6</v>
      </c>
      <c r="K3" s="14" t="s">
        <v>5</v>
      </c>
      <c r="L3" s="14" t="s">
        <v>6</v>
      </c>
    </row>
    <row r="4" spans="1:12" ht="15.75">
      <c r="A4" s="18" t="s">
        <v>17</v>
      </c>
      <c r="B4" s="30"/>
      <c r="C4" s="19"/>
      <c r="D4" s="19"/>
      <c r="E4" s="39"/>
      <c r="F4" s="19"/>
      <c r="G4" s="39"/>
      <c r="H4" s="40"/>
      <c r="I4" s="39"/>
      <c r="J4" s="40"/>
      <c r="K4" s="20"/>
      <c r="L4" s="21"/>
    </row>
    <row r="5" spans="1:12" ht="15.75">
      <c r="A5" s="22" t="s">
        <v>10</v>
      </c>
      <c r="B5" s="31"/>
      <c r="C5" s="23"/>
      <c r="D5" s="23"/>
      <c r="E5" s="41"/>
      <c r="F5" s="23"/>
      <c r="G5" s="41"/>
      <c r="H5" s="42"/>
      <c r="I5" s="41"/>
      <c r="J5" s="42"/>
      <c r="K5" s="24"/>
      <c r="L5" s="25"/>
    </row>
    <row r="6" spans="1:12" ht="15" customHeight="1">
      <c r="A6" s="26" t="s">
        <v>18</v>
      </c>
      <c r="B6" s="15">
        <v>30</v>
      </c>
      <c r="C6" s="28">
        <v>710.52</v>
      </c>
      <c r="D6" s="46">
        <f>$C6*B6</f>
        <v>21315.6</v>
      </c>
      <c r="E6" s="16">
        <v>798</v>
      </c>
      <c r="F6" s="46">
        <f>$B6*E6</f>
        <v>23940</v>
      </c>
      <c r="G6" s="16">
        <v>864</v>
      </c>
      <c r="H6" s="16">
        <f>$B6*G6</f>
        <v>25920</v>
      </c>
      <c r="I6" s="16"/>
      <c r="J6" s="16">
        <f>$B6*I6</f>
        <v>0</v>
      </c>
      <c r="K6" s="47">
        <f>ROUND(AVERAGE(C6,E6,G6,I6),2)</f>
        <v>790.84</v>
      </c>
      <c r="L6" s="17">
        <f aca="true" t="shared" si="0" ref="L6:L12">(B6*K6)</f>
        <v>23725.2</v>
      </c>
    </row>
    <row r="7" spans="1:12" ht="15" customHeight="1">
      <c r="A7" s="10" t="s">
        <v>19</v>
      </c>
      <c r="B7" s="8">
        <v>18</v>
      </c>
      <c r="C7" s="29">
        <v>263.06</v>
      </c>
      <c r="D7" s="46">
        <f>$C7*B7</f>
        <v>4735.08</v>
      </c>
      <c r="E7" s="43">
        <v>290</v>
      </c>
      <c r="F7" s="46">
        <f>$B7*E7</f>
        <v>5220</v>
      </c>
      <c r="G7" s="43">
        <v>269</v>
      </c>
      <c r="H7" s="16">
        <f>$B7*G7</f>
        <v>4842</v>
      </c>
      <c r="I7" s="43"/>
      <c r="J7" s="16">
        <f>$B7*I7</f>
        <v>0</v>
      </c>
      <c r="K7" s="47">
        <f>ROUND(AVERAGE(C7,E7,G7,I7),2)</f>
        <v>274.02</v>
      </c>
      <c r="L7" s="4">
        <f t="shared" si="0"/>
        <v>4932.36</v>
      </c>
    </row>
    <row r="8" spans="1:12" ht="15" customHeight="1">
      <c r="A8" s="10" t="s">
        <v>11</v>
      </c>
      <c r="B8" s="8">
        <v>2</v>
      </c>
      <c r="C8" s="29">
        <v>1576.38</v>
      </c>
      <c r="D8" s="46">
        <f>$C8*B8</f>
        <v>3152.76</v>
      </c>
      <c r="E8" s="43">
        <v>1703.16</v>
      </c>
      <c r="F8" s="46">
        <f>$B8*E8</f>
        <v>3406.32</v>
      </c>
      <c r="G8" s="43"/>
      <c r="H8" s="16">
        <f>$B8*G8</f>
        <v>0</v>
      </c>
      <c r="I8" s="43">
        <v>901</v>
      </c>
      <c r="J8" s="16">
        <f>$B8*I8</f>
        <v>1802</v>
      </c>
      <c r="K8" s="47">
        <f>ROUND(AVERAGE(C8,E8,G8,I8),2)</f>
        <v>1393.51</v>
      </c>
      <c r="L8" s="4">
        <f t="shared" si="0"/>
        <v>2787.02</v>
      </c>
    </row>
    <row r="9" spans="1:12" ht="15.75">
      <c r="A9" s="18" t="s">
        <v>12</v>
      </c>
      <c r="B9" s="30"/>
      <c r="C9" s="19"/>
      <c r="D9" s="19"/>
      <c r="E9" s="39"/>
      <c r="F9" s="19"/>
      <c r="G9" s="39"/>
      <c r="H9" s="40"/>
      <c r="I9" s="39"/>
      <c r="J9" s="40"/>
      <c r="K9" s="20"/>
      <c r="L9" s="21"/>
    </row>
    <row r="10" spans="1:12" ht="15.75">
      <c r="A10" s="22" t="s">
        <v>20</v>
      </c>
      <c r="B10" s="31"/>
      <c r="C10" s="23"/>
      <c r="D10" s="23"/>
      <c r="E10" s="41"/>
      <c r="F10" s="23"/>
      <c r="G10" s="41"/>
      <c r="H10" s="42"/>
      <c r="I10" s="41"/>
      <c r="J10" s="42"/>
      <c r="K10" s="24"/>
      <c r="L10" s="25"/>
    </row>
    <row r="11" spans="1:12" ht="15" customHeight="1">
      <c r="A11" s="26" t="s">
        <v>21</v>
      </c>
      <c r="B11" s="15">
        <v>73</v>
      </c>
      <c r="C11" s="28">
        <v>710.52</v>
      </c>
      <c r="D11" s="46">
        <f>$C11*B11</f>
        <v>51867.96</v>
      </c>
      <c r="E11" s="16">
        <v>798</v>
      </c>
      <c r="F11" s="46">
        <f>$B11*E11</f>
        <v>58254</v>
      </c>
      <c r="G11" s="16">
        <v>864</v>
      </c>
      <c r="H11" s="16">
        <f>$B11*G11</f>
        <v>63072</v>
      </c>
      <c r="I11" s="16">
        <v>864</v>
      </c>
      <c r="J11" s="16">
        <f>$B11*I11</f>
        <v>63072</v>
      </c>
      <c r="K11" s="47">
        <f>ROUND(AVERAGE(C11,E11,G11),2)</f>
        <v>790.84</v>
      </c>
      <c r="L11" s="17">
        <f t="shared" si="0"/>
        <v>57731.32</v>
      </c>
    </row>
    <row r="12" spans="1:12" ht="15" customHeight="1">
      <c r="A12" s="10" t="s">
        <v>22</v>
      </c>
      <c r="B12" s="8">
        <v>40</v>
      </c>
      <c r="C12" s="29">
        <v>263.06</v>
      </c>
      <c r="D12" s="46">
        <f>$C12*B12</f>
        <v>10522.4</v>
      </c>
      <c r="E12" s="43">
        <v>290</v>
      </c>
      <c r="F12" s="46">
        <f>$B12*E12</f>
        <v>11600</v>
      </c>
      <c r="G12" s="43">
        <v>269</v>
      </c>
      <c r="H12" s="16">
        <f>$B12*G12</f>
        <v>10760</v>
      </c>
      <c r="I12" s="43">
        <v>269</v>
      </c>
      <c r="J12" s="16">
        <f>$B12*I12</f>
        <v>10760</v>
      </c>
      <c r="K12" s="48">
        <f>ROUND(AVERAGE(C12,E12,G12),2)</f>
        <v>274.02</v>
      </c>
      <c r="L12" s="4">
        <f t="shared" si="0"/>
        <v>10960.8</v>
      </c>
    </row>
    <row r="13" spans="1:12" ht="15.75">
      <c r="A13" s="18" t="s">
        <v>23</v>
      </c>
      <c r="B13" s="30"/>
      <c r="C13" s="19"/>
      <c r="D13" s="19"/>
      <c r="E13" s="39"/>
      <c r="F13" s="19"/>
      <c r="G13" s="39"/>
      <c r="H13" s="40"/>
      <c r="I13" s="39"/>
      <c r="J13" s="40"/>
      <c r="K13" s="20"/>
      <c r="L13" s="21"/>
    </row>
    <row r="14" spans="1:12" ht="15.75">
      <c r="A14" s="22" t="s">
        <v>13</v>
      </c>
      <c r="B14" s="31"/>
      <c r="C14" s="23"/>
      <c r="D14" s="23"/>
      <c r="E14" s="41"/>
      <c r="F14" s="23"/>
      <c r="G14" s="41"/>
      <c r="H14" s="42"/>
      <c r="I14" s="41"/>
      <c r="J14" s="42"/>
      <c r="K14" s="24"/>
      <c r="L14" s="25"/>
    </row>
    <row r="15" spans="1:12" ht="15" customHeight="1">
      <c r="A15" s="26" t="s">
        <v>24</v>
      </c>
      <c r="B15" s="15">
        <v>42</v>
      </c>
      <c r="C15" s="28">
        <v>710.52</v>
      </c>
      <c r="D15" s="46">
        <f>$C15*B15</f>
        <v>29841.84</v>
      </c>
      <c r="E15" s="16">
        <v>798</v>
      </c>
      <c r="F15" s="46">
        <f>$B15*E15</f>
        <v>33516</v>
      </c>
      <c r="G15" s="16">
        <v>864</v>
      </c>
      <c r="H15" s="16">
        <f>$B15*G15</f>
        <v>36288</v>
      </c>
      <c r="I15" s="16"/>
      <c r="J15" s="16">
        <f>$B15*I15</f>
        <v>0</v>
      </c>
      <c r="K15" s="47">
        <f>ROUND(AVERAGE(C15,E15,G15,I15),2)</f>
        <v>790.84</v>
      </c>
      <c r="L15" s="17">
        <f>(B15*K15)</f>
        <v>33215.28</v>
      </c>
    </row>
    <row r="16" spans="1:12" ht="15" customHeight="1">
      <c r="A16" s="10" t="s">
        <v>25</v>
      </c>
      <c r="B16" s="8">
        <v>24</v>
      </c>
      <c r="C16" s="29">
        <v>263.06</v>
      </c>
      <c r="D16" s="46">
        <f>$C16*B16</f>
        <v>6313.4400000000005</v>
      </c>
      <c r="E16" s="43">
        <v>290</v>
      </c>
      <c r="F16" s="46">
        <f>$B16*E16</f>
        <v>6960</v>
      </c>
      <c r="G16" s="43">
        <v>269</v>
      </c>
      <c r="H16" s="16">
        <f>$B16*G16</f>
        <v>6456</v>
      </c>
      <c r="I16" s="43"/>
      <c r="J16" s="16">
        <f>$B16*I16</f>
        <v>0</v>
      </c>
      <c r="K16" s="47">
        <f>ROUND(AVERAGE(C16,E16,G16,I16),2)</f>
        <v>274.02</v>
      </c>
      <c r="L16" s="4">
        <f>(B16*K16)</f>
        <v>6576.48</v>
      </c>
    </row>
    <row r="17" spans="1:12" ht="15" customHeight="1">
      <c r="A17" s="10" t="s">
        <v>14</v>
      </c>
      <c r="B17" s="8">
        <v>2</v>
      </c>
      <c r="C17" s="29">
        <v>1576.38</v>
      </c>
      <c r="D17" s="46">
        <f>$C17*B17</f>
        <v>3152.76</v>
      </c>
      <c r="E17" s="43">
        <v>1703.16</v>
      </c>
      <c r="F17" s="46">
        <f>$B17*E17</f>
        <v>3406.32</v>
      </c>
      <c r="G17" s="43"/>
      <c r="H17" s="16">
        <f>$B17*G17</f>
        <v>0</v>
      </c>
      <c r="I17" s="43">
        <v>901</v>
      </c>
      <c r="J17" s="16">
        <f>$B17*I17</f>
        <v>1802</v>
      </c>
      <c r="K17" s="47">
        <f>ROUND(AVERAGE(C17,E17,G17,I17),2)</f>
        <v>1393.51</v>
      </c>
      <c r="L17" s="4">
        <f>(B17*K17)</f>
        <v>2787.02</v>
      </c>
    </row>
    <row r="18" spans="1:12" ht="15.75">
      <c r="A18" s="18" t="s">
        <v>26</v>
      </c>
      <c r="B18" s="30"/>
      <c r="C18" s="19"/>
      <c r="D18" s="19"/>
      <c r="E18" s="39"/>
      <c r="F18" s="19"/>
      <c r="G18" s="39"/>
      <c r="H18" s="40"/>
      <c r="I18" s="39"/>
      <c r="J18" s="40"/>
      <c r="K18" s="20"/>
      <c r="L18" s="21"/>
    </row>
    <row r="19" spans="1:12" ht="15.75">
      <c r="A19" s="22" t="s">
        <v>15</v>
      </c>
      <c r="B19" s="31"/>
      <c r="C19" s="23"/>
      <c r="D19" s="23"/>
      <c r="E19" s="41"/>
      <c r="F19" s="23"/>
      <c r="G19" s="41"/>
      <c r="H19" s="42"/>
      <c r="I19" s="41"/>
      <c r="J19" s="42"/>
      <c r="K19" s="24"/>
      <c r="L19" s="25"/>
    </row>
    <row r="20" spans="1:12" ht="15" customHeight="1">
      <c r="A20" s="26" t="s">
        <v>27</v>
      </c>
      <c r="B20" s="15">
        <v>27</v>
      </c>
      <c r="C20" s="28">
        <v>710.52</v>
      </c>
      <c r="D20" s="46">
        <f>$C20*B20</f>
        <v>19184.04</v>
      </c>
      <c r="E20" s="16">
        <v>798</v>
      </c>
      <c r="F20" s="46">
        <f>$B20*E20</f>
        <v>21546</v>
      </c>
      <c r="G20" s="16">
        <v>864</v>
      </c>
      <c r="H20" s="16">
        <f>$B20*G20</f>
        <v>23328</v>
      </c>
      <c r="I20" s="16">
        <v>864</v>
      </c>
      <c r="J20" s="16">
        <f>$B20*I20</f>
        <v>23328</v>
      </c>
      <c r="K20" s="47">
        <f>ROUND(AVERAGE(C20,E20,G20),2)</f>
        <v>790.84</v>
      </c>
      <c r="L20" s="17">
        <f>(B20*K20)</f>
        <v>21352.68</v>
      </c>
    </row>
    <row r="21" spans="1:12" ht="15" customHeight="1">
      <c r="A21" s="10" t="s">
        <v>28</v>
      </c>
      <c r="B21" s="8">
        <v>18</v>
      </c>
      <c r="C21" s="29">
        <v>263.06</v>
      </c>
      <c r="D21" s="46">
        <f>$C21*B21</f>
        <v>4735.08</v>
      </c>
      <c r="E21" s="43">
        <v>290</v>
      </c>
      <c r="F21" s="46">
        <f>$B21*E21</f>
        <v>5220</v>
      </c>
      <c r="G21" s="43">
        <v>269</v>
      </c>
      <c r="H21" s="16">
        <f>$B21*G21</f>
        <v>4842</v>
      </c>
      <c r="I21" s="43">
        <v>269</v>
      </c>
      <c r="J21" s="16">
        <f>$B21*I21</f>
        <v>4842</v>
      </c>
      <c r="K21" s="48">
        <f>ROUND(AVERAGE(C21,E21,G21),2)</f>
        <v>274.02</v>
      </c>
      <c r="L21" s="4">
        <f>(B21*K21)</f>
        <v>4932.36</v>
      </c>
    </row>
    <row r="22" spans="1:12" ht="15.75">
      <c r="A22" s="18" t="s">
        <v>29</v>
      </c>
      <c r="B22" s="30"/>
      <c r="C22" s="19"/>
      <c r="D22" s="19"/>
      <c r="E22" s="39"/>
      <c r="F22" s="19"/>
      <c r="G22" s="39"/>
      <c r="H22" s="40"/>
      <c r="I22" s="39"/>
      <c r="J22" s="40"/>
      <c r="K22" s="20"/>
      <c r="L22" s="21"/>
    </row>
    <row r="23" spans="1:12" ht="15.75">
      <c r="A23" s="22" t="s">
        <v>30</v>
      </c>
      <c r="B23" s="31"/>
      <c r="C23" s="23"/>
      <c r="D23" s="23"/>
      <c r="E23" s="41"/>
      <c r="F23" s="23"/>
      <c r="G23" s="41"/>
      <c r="H23" s="42"/>
      <c r="I23" s="41"/>
      <c r="J23" s="42"/>
      <c r="K23" s="24"/>
      <c r="L23" s="25"/>
    </row>
    <row r="24" spans="1:12" ht="15" customHeight="1">
      <c r="A24" s="26" t="s">
        <v>31</v>
      </c>
      <c r="B24" s="15">
        <v>35</v>
      </c>
      <c r="C24" s="28">
        <v>710.52</v>
      </c>
      <c r="D24" s="46">
        <f>$C24*B24</f>
        <v>24868.2</v>
      </c>
      <c r="E24" s="16">
        <v>798</v>
      </c>
      <c r="F24" s="46">
        <f>$B24*E24</f>
        <v>27930</v>
      </c>
      <c r="G24" s="16">
        <v>864</v>
      </c>
      <c r="H24" s="16">
        <f>$B24*G24</f>
        <v>30240</v>
      </c>
      <c r="I24" s="16"/>
      <c r="J24" s="16">
        <f>$B24*I24</f>
        <v>0</v>
      </c>
      <c r="K24" s="47">
        <f>ROUND(AVERAGE(C24,E24,G24,I24),2)</f>
        <v>790.84</v>
      </c>
      <c r="L24" s="17">
        <f>(B24*K24)</f>
        <v>27679.4</v>
      </c>
    </row>
    <row r="25" spans="1:12" ht="15" customHeight="1">
      <c r="A25" s="10" t="s">
        <v>32</v>
      </c>
      <c r="B25" s="8">
        <v>22</v>
      </c>
      <c r="C25" s="29">
        <v>263.06</v>
      </c>
      <c r="D25" s="46">
        <f>$C25*B25</f>
        <v>5787.32</v>
      </c>
      <c r="E25" s="43">
        <v>290</v>
      </c>
      <c r="F25" s="46">
        <f>$B25*E25</f>
        <v>6380</v>
      </c>
      <c r="G25" s="43">
        <v>269</v>
      </c>
      <c r="H25" s="16">
        <f>$B25*G25</f>
        <v>5918</v>
      </c>
      <c r="I25" s="43"/>
      <c r="J25" s="16">
        <f>$B25*I25</f>
        <v>0</v>
      </c>
      <c r="K25" s="47">
        <f>ROUND(AVERAGE(C25,E25,G25,I25),2)</f>
        <v>274.02</v>
      </c>
      <c r="L25" s="4">
        <f>(B25*K25)</f>
        <v>6028.44</v>
      </c>
    </row>
    <row r="26" spans="1:12" ht="15" customHeight="1">
      <c r="A26" s="10" t="s">
        <v>33</v>
      </c>
      <c r="B26" s="8">
        <v>2</v>
      </c>
      <c r="C26" s="29">
        <v>1576.38</v>
      </c>
      <c r="D26" s="46">
        <f>$C26*B26</f>
        <v>3152.76</v>
      </c>
      <c r="E26" s="43">
        <v>1703.16</v>
      </c>
      <c r="F26" s="46">
        <f>$B26*E26</f>
        <v>3406.32</v>
      </c>
      <c r="G26" s="43"/>
      <c r="H26" s="16">
        <f>$B26*G26</f>
        <v>0</v>
      </c>
      <c r="I26" s="43">
        <v>901</v>
      </c>
      <c r="J26" s="16">
        <f>$B26*I26</f>
        <v>1802</v>
      </c>
      <c r="K26" s="47">
        <f>ROUND(AVERAGE(C26,E26,G26,I26),2)</f>
        <v>1393.51</v>
      </c>
      <c r="L26" s="4">
        <f>(B26*K26)</f>
        <v>2787.02</v>
      </c>
    </row>
    <row r="27" spans="1:12" ht="15.75">
      <c r="A27" s="18" t="s">
        <v>34</v>
      </c>
      <c r="B27" s="30"/>
      <c r="C27" s="19"/>
      <c r="D27" s="19"/>
      <c r="E27" s="39"/>
      <c r="F27" s="19"/>
      <c r="G27" s="39"/>
      <c r="H27" s="40"/>
      <c r="I27" s="39"/>
      <c r="J27" s="40"/>
      <c r="K27" s="20"/>
      <c r="L27" s="21"/>
    </row>
    <row r="28" spans="1:12" ht="15.75">
      <c r="A28" s="22" t="s">
        <v>35</v>
      </c>
      <c r="B28" s="31"/>
      <c r="C28" s="23"/>
      <c r="D28" s="23"/>
      <c r="E28" s="41"/>
      <c r="F28" s="23"/>
      <c r="G28" s="41"/>
      <c r="H28" s="42"/>
      <c r="I28" s="41"/>
      <c r="J28" s="42"/>
      <c r="K28" s="24"/>
      <c r="L28" s="25"/>
    </row>
    <row r="29" spans="1:12" ht="15" customHeight="1">
      <c r="A29" s="26" t="s">
        <v>36</v>
      </c>
      <c r="B29" s="15">
        <v>45</v>
      </c>
      <c r="C29" s="28">
        <v>710.52</v>
      </c>
      <c r="D29" s="46">
        <f>$C29*B29</f>
        <v>31973.399999999998</v>
      </c>
      <c r="E29" s="16">
        <v>798</v>
      </c>
      <c r="F29" s="46">
        <f>$B29*E29</f>
        <v>35910</v>
      </c>
      <c r="G29" s="16">
        <v>864</v>
      </c>
      <c r="H29" s="16">
        <f>$B29*G29</f>
        <v>38880</v>
      </c>
      <c r="I29" s="16">
        <v>864</v>
      </c>
      <c r="J29" s="16">
        <f>$B29*I29</f>
        <v>38880</v>
      </c>
      <c r="K29" s="47">
        <f>ROUND(AVERAGE(C29,E29,G29),2)</f>
        <v>790.84</v>
      </c>
      <c r="L29" s="17">
        <f>(B29*K29)</f>
        <v>35587.8</v>
      </c>
    </row>
    <row r="30" spans="1:12" ht="15" customHeight="1">
      <c r="A30" s="10" t="s">
        <v>37</v>
      </c>
      <c r="B30" s="8">
        <v>30</v>
      </c>
      <c r="C30" s="29">
        <v>263.06</v>
      </c>
      <c r="D30" s="46">
        <f>$C30*B30</f>
        <v>7891.8</v>
      </c>
      <c r="E30" s="43">
        <v>290</v>
      </c>
      <c r="F30" s="46">
        <f>$B30*E30</f>
        <v>8700</v>
      </c>
      <c r="G30" s="43">
        <v>269</v>
      </c>
      <c r="H30" s="16">
        <f>$B30*G30</f>
        <v>8070</v>
      </c>
      <c r="I30" s="43">
        <v>269</v>
      </c>
      <c r="J30" s="16">
        <f>$B30*I30</f>
        <v>8070</v>
      </c>
      <c r="K30" s="48">
        <f>ROUND(AVERAGE(C30,E30,G30),2)</f>
        <v>274.02</v>
      </c>
      <c r="L30" s="4">
        <f>(B30*K30)</f>
        <v>8220.599999999999</v>
      </c>
    </row>
    <row r="31" spans="1:12" ht="15.75">
      <c r="A31" s="18" t="s">
        <v>38</v>
      </c>
      <c r="B31" s="30"/>
      <c r="C31" s="19"/>
      <c r="D31" s="19"/>
      <c r="E31" s="39"/>
      <c r="F31" s="19"/>
      <c r="G31" s="39"/>
      <c r="H31" s="40"/>
      <c r="I31" s="39"/>
      <c r="J31" s="40"/>
      <c r="K31" s="20"/>
      <c r="L31" s="21"/>
    </row>
    <row r="32" spans="1:12" ht="15.75">
      <c r="A32" s="22" t="s">
        <v>39</v>
      </c>
      <c r="B32" s="31"/>
      <c r="C32" s="23"/>
      <c r="D32" s="23"/>
      <c r="E32" s="41"/>
      <c r="F32" s="23"/>
      <c r="G32" s="41"/>
      <c r="H32" s="42"/>
      <c r="I32" s="41"/>
      <c r="J32" s="42"/>
      <c r="K32" s="24"/>
      <c r="L32" s="25"/>
    </row>
    <row r="33" spans="1:12" ht="15" customHeight="1">
      <c r="A33" s="26" t="s">
        <v>40</v>
      </c>
      <c r="B33" s="15">
        <v>45</v>
      </c>
      <c r="C33" s="28">
        <v>710.52</v>
      </c>
      <c r="D33" s="46">
        <f>$C33*B33</f>
        <v>31973.399999999998</v>
      </c>
      <c r="E33" s="16">
        <v>798</v>
      </c>
      <c r="F33" s="46">
        <f>$B33*E33</f>
        <v>35910</v>
      </c>
      <c r="G33" s="16">
        <v>864</v>
      </c>
      <c r="H33" s="16">
        <f>$B33*G33</f>
        <v>38880</v>
      </c>
      <c r="I33" s="16">
        <v>864</v>
      </c>
      <c r="J33" s="16">
        <f>$B33*I33</f>
        <v>38880</v>
      </c>
      <c r="K33" s="47">
        <f>ROUND(AVERAGE(C33,E33,G33),2)</f>
        <v>790.84</v>
      </c>
      <c r="L33" s="17">
        <f>(B33*K33)</f>
        <v>35587.8</v>
      </c>
    </row>
    <row r="34" spans="1:12" ht="15" customHeight="1">
      <c r="A34" s="10" t="s">
        <v>41</v>
      </c>
      <c r="B34" s="8">
        <v>30</v>
      </c>
      <c r="C34" s="29">
        <v>263.06</v>
      </c>
      <c r="D34" s="46">
        <f>$C34*B34</f>
        <v>7891.8</v>
      </c>
      <c r="E34" s="43">
        <v>290</v>
      </c>
      <c r="F34" s="46">
        <f>$B34*E34</f>
        <v>8700</v>
      </c>
      <c r="G34" s="43">
        <v>269</v>
      </c>
      <c r="H34" s="16">
        <f>$B34*G34</f>
        <v>8070</v>
      </c>
      <c r="I34" s="43">
        <v>269</v>
      </c>
      <c r="J34" s="16">
        <f>$B34*I34</f>
        <v>8070</v>
      </c>
      <c r="K34" s="48">
        <f>ROUND(AVERAGE(C34,E34,G34),2)</f>
        <v>274.02</v>
      </c>
      <c r="L34" s="4">
        <f>(B34*K34)</f>
        <v>8220.599999999999</v>
      </c>
    </row>
    <row r="35" spans="1:12" ht="18" customHeight="1">
      <c r="A35" s="50" t="s">
        <v>9</v>
      </c>
      <c r="B35" s="51"/>
      <c r="C35" s="52"/>
      <c r="D35" s="53"/>
      <c r="E35" s="54"/>
      <c r="F35" s="54"/>
      <c r="G35" s="44"/>
      <c r="H35" s="45"/>
      <c r="I35" s="44"/>
      <c r="J35" s="45"/>
      <c r="K35" s="32"/>
      <c r="L35" s="33">
        <f>SUM(L6:L34)</f>
        <v>293112.17999999993</v>
      </c>
    </row>
    <row r="36" spans="1:12" ht="21.75" customHeight="1">
      <c r="A36" s="34" t="s">
        <v>3</v>
      </c>
      <c r="B36" s="35"/>
      <c r="C36" s="56" t="s">
        <v>44</v>
      </c>
      <c r="D36" s="5"/>
      <c r="E36" s="5"/>
      <c r="F36" s="9"/>
      <c r="G36" s="7"/>
      <c r="H36" s="7"/>
      <c r="I36" s="7"/>
      <c r="J36" s="7"/>
      <c r="K36" s="3"/>
      <c r="L36" s="3"/>
    </row>
    <row r="37" spans="1:12" ht="18" customHeight="1">
      <c r="A37" s="36"/>
      <c r="B37" s="2"/>
      <c r="C37" s="55" t="s">
        <v>43</v>
      </c>
      <c r="D37" s="6"/>
      <c r="E37" s="6"/>
      <c r="F37" s="11"/>
      <c r="G37" s="7"/>
      <c r="H37" s="7"/>
      <c r="I37" s="7"/>
      <c r="J37" s="7"/>
      <c r="K37" s="3"/>
      <c r="L37" s="3"/>
    </row>
    <row r="38" spans="1:12" ht="18" customHeight="1">
      <c r="A38" s="36"/>
      <c r="B38" s="2"/>
      <c r="C38" s="55" t="s">
        <v>42</v>
      </c>
      <c r="D38" s="6"/>
      <c r="E38" s="6"/>
      <c r="F38" s="11"/>
      <c r="G38" s="7"/>
      <c r="H38" s="7"/>
      <c r="I38" s="7"/>
      <c r="J38" s="7"/>
      <c r="K38" s="3"/>
      <c r="L38" s="3"/>
    </row>
    <row r="39" spans="1:12" ht="18" customHeight="1">
      <c r="A39" s="37"/>
      <c r="B39" s="38"/>
      <c r="C39" s="57" t="s">
        <v>46</v>
      </c>
      <c r="D39" s="38"/>
      <c r="E39" s="38"/>
      <c r="F39" s="58"/>
      <c r="G39" s="7"/>
      <c r="H39" s="7"/>
      <c r="I39" s="7"/>
      <c r="J39" s="7"/>
      <c r="K39" s="3"/>
      <c r="L39" s="3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5" customHeight="1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spans="1:6" s="2" customFormat="1" ht="12.75">
      <c r="A65" s="12"/>
      <c r="B65" s="1"/>
      <c r="C65" s="1"/>
      <c r="D65" s="1"/>
      <c r="E65" s="1"/>
      <c r="F65" s="1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</sheetData>
  <mergeCells count="7">
    <mergeCell ref="A1:L1"/>
    <mergeCell ref="B2:B3"/>
    <mergeCell ref="I2:J2"/>
    <mergeCell ref="A2:A3"/>
    <mergeCell ref="C2:D2"/>
    <mergeCell ref="E2:F2"/>
    <mergeCell ref="G2:H2"/>
  </mergeCells>
  <printOptions horizontalCentered="1" verticalCentered="1"/>
  <pageMargins left="1.06" right="0.4724409448818898" top="0.5905511811023623" bottom="0.31496062992125984" header="0.2362204724409449" footer="0.5511811023622047"/>
  <pageSetup fitToHeight="1" fitToWidth="1" horizontalDpi="300" verticalDpi="300" orientation="landscape" paperSize="9" scale="86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vrezza</cp:lastModifiedBy>
  <cp:lastPrinted>2004-11-17T21:00:42Z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