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315" activeTab="0"/>
  </bookViews>
  <sheets>
    <sheet name="Plan1" sheetId="1" r:id="rId1"/>
    <sheet name="Plan2" sheetId="2" r:id="rId2"/>
    <sheet name="Plan3" sheetId="3" r:id="rId3"/>
  </sheets>
  <definedNames>
    <definedName name="_xlnm.Print_Titles" localSheetId="0">'Plan1'!$2:$3</definedName>
  </definedNames>
  <calcPr fullCalcOnLoad="1"/>
</workbook>
</file>

<file path=xl/sharedStrings.xml><?xml version="1.0" encoding="utf-8"?>
<sst xmlns="http://schemas.openxmlformats.org/spreadsheetml/2006/main" count="74" uniqueCount="46">
  <si>
    <t>ITEM</t>
  </si>
  <si>
    <t>QTDE</t>
  </si>
  <si>
    <t>V.Unit</t>
  </si>
  <si>
    <t>V.Total</t>
  </si>
  <si>
    <t xml:space="preserve">TOTAL </t>
  </si>
  <si>
    <t>EMPRESA 1</t>
  </si>
  <si>
    <t>EMPRESA 2</t>
  </si>
  <si>
    <t>EMPRESA 3</t>
  </si>
  <si>
    <t>CUSTO MÉDIO</t>
  </si>
  <si>
    <t>V. Unit</t>
  </si>
  <si>
    <t>V. Total</t>
  </si>
  <si>
    <t>UNID.</t>
  </si>
  <si>
    <t>EMPRESA 4</t>
  </si>
  <si>
    <t>PLANILHA DE CUSTOS - MATERIAL ELÉTRICO</t>
  </si>
  <si>
    <t>OBSERVAÇÕES:</t>
  </si>
  <si>
    <t>pç</t>
  </si>
  <si>
    <t>EMPRESA 5</t>
  </si>
  <si>
    <t>EMPRESA 6</t>
  </si>
  <si>
    <t xml:space="preserve">Empresa 2 - orçamento apresentado em 22/6/2004 </t>
  </si>
  <si>
    <t>Empresa 4 - orçamento apresentado em 25/6/2004 e ratificado em 7/7/2004</t>
  </si>
  <si>
    <t>Empresa 5 - orçamento apresentado em28/6/2004 e ratificado em 7/7/2004</t>
  </si>
  <si>
    <t>Empresa 6 - orçamento apresentado em 29/6/2004 e ratificado em 7/7/2004</t>
  </si>
  <si>
    <t>Empresa 1- orçamento apresentado em 22/6/2004 e ratificado em 28/6/2004</t>
  </si>
  <si>
    <t>Empresa 3 - orçamento apresentado em 24/6/2004</t>
  </si>
  <si>
    <t>Itens 1 a 17:</t>
  </si>
  <si>
    <t xml:space="preserve">Itens 18 e 19: </t>
  </si>
  <si>
    <t>Empresas 1, 2, 3, 4 e 5: orçamento apresentado em 14/7/2004.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</si>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</sst>
</file>

<file path=xl/styles.xml><?xml version="1.0" encoding="utf-8"?>
<styleSheet xmlns="http://schemas.openxmlformats.org/spreadsheetml/2006/main">
  <numFmts count="11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,##0.000"/>
    <numFmt numFmtId="165" formatCode="#,##0.0"/>
    <numFmt numFmtId="166" formatCode="#,##0.0000"/>
  </numFmts>
  <fonts count="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4" fontId="1" fillId="0" borderId="1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4" fontId="1" fillId="2" borderId="6" xfId="0" applyNumberFormat="1" applyFont="1" applyFill="1" applyBorder="1" applyAlignment="1">
      <alignment horizontal="right"/>
    </xf>
    <xf numFmtId="14" fontId="0" fillId="0" borderId="0" xfId="0" applyNumberFormat="1" applyFont="1" applyAlignment="1">
      <alignment/>
    </xf>
    <xf numFmtId="0" fontId="1" fillId="0" borderId="0" xfId="0" applyFont="1" applyAlignment="1">
      <alignment/>
    </xf>
    <xf numFmtId="4" fontId="4" fillId="0" borderId="2" xfId="0" applyNumberFormat="1" applyFont="1" applyBorder="1" applyAlignment="1">
      <alignment horizontal="right"/>
    </xf>
    <xf numFmtId="0" fontId="1" fillId="2" borderId="7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2" fontId="1" fillId="2" borderId="6" xfId="0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4" fontId="1" fillId="2" borderId="8" xfId="0" applyNumberFormat="1" applyFont="1" applyFill="1" applyBorder="1" applyAlignment="1">
      <alignment horizontal="right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A8">
      <selection activeCell="A23" sqref="A23"/>
    </sheetView>
  </sheetViews>
  <sheetFormatPr defaultColWidth="9.140625" defaultRowHeight="12.75"/>
  <cols>
    <col min="1" max="1" width="5.421875" style="1" customWidth="1"/>
    <col min="2" max="2" width="6.00390625" style="1" customWidth="1"/>
    <col min="3" max="3" width="6.00390625" style="1" bestFit="1" customWidth="1"/>
    <col min="4" max="4" width="8.28125" style="1" customWidth="1"/>
    <col min="5" max="5" width="9.140625" style="1" bestFit="1" customWidth="1"/>
    <col min="6" max="6" width="8.140625" style="1" customWidth="1"/>
    <col min="7" max="7" width="9.140625" style="1" customWidth="1"/>
    <col min="8" max="8" width="8.421875" style="1" customWidth="1"/>
    <col min="9" max="9" width="9.28125" style="10" customWidth="1"/>
    <col min="10" max="10" width="8.421875" style="10" customWidth="1"/>
    <col min="11" max="11" width="9.140625" style="1" bestFit="1" customWidth="1"/>
    <col min="12" max="12" width="8.421875" style="10" customWidth="1"/>
    <col min="13" max="13" width="9.140625" style="1" customWidth="1"/>
    <col min="14" max="14" width="8.421875" style="10" customWidth="1"/>
    <col min="15" max="15" width="9.140625" style="1" customWidth="1"/>
    <col min="16" max="16" width="8.140625" style="10" customWidth="1"/>
    <col min="17" max="17" width="9.140625" style="1" customWidth="1"/>
    <col min="18" max="16384" width="11.421875" style="1" customWidth="1"/>
  </cols>
  <sheetData>
    <row r="1" spans="1:17" s="11" customFormat="1" ht="18.75" thickBo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7" ht="17.25" customHeight="1">
      <c r="A2" s="30" t="s">
        <v>0</v>
      </c>
      <c r="B2" s="32" t="s">
        <v>1</v>
      </c>
      <c r="C2" s="32" t="s">
        <v>11</v>
      </c>
      <c r="D2" s="25" t="s">
        <v>5</v>
      </c>
      <c r="E2" s="25"/>
      <c r="F2" s="25" t="s">
        <v>6</v>
      </c>
      <c r="G2" s="25"/>
      <c r="H2" s="25" t="s">
        <v>7</v>
      </c>
      <c r="I2" s="25"/>
      <c r="J2" s="25" t="s">
        <v>12</v>
      </c>
      <c r="K2" s="25"/>
      <c r="L2" s="25" t="s">
        <v>16</v>
      </c>
      <c r="M2" s="25"/>
      <c r="N2" s="25" t="s">
        <v>17</v>
      </c>
      <c r="O2" s="25"/>
      <c r="P2" s="28" t="s">
        <v>8</v>
      </c>
      <c r="Q2" s="29"/>
    </row>
    <row r="3" spans="1:17" ht="18" customHeight="1" thickBot="1">
      <c r="A3" s="31"/>
      <c r="B3" s="33"/>
      <c r="C3" s="33"/>
      <c r="D3" s="26" t="s">
        <v>2</v>
      </c>
      <c r="E3" s="26" t="s">
        <v>3</v>
      </c>
      <c r="F3" s="26" t="s">
        <v>2</v>
      </c>
      <c r="G3" s="26" t="s">
        <v>3</v>
      </c>
      <c r="H3" s="26" t="s">
        <v>2</v>
      </c>
      <c r="I3" s="26" t="s">
        <v>3</v>
      </c>
      <c r="J3" s="26" t="s">
        <v>2</v>
      </c>
      <c r="K3" s="26" t="s">
        <v>3</v>
      </c>
      <c r="L3" s="26" t="s">
        <v>2</v>
      </c>
      <c r="M3" s="26" t="s">
        <v>3</v>
      </c>
      <c r="N3" s="26" t="s">
        <v>2</v>
      </c>
      <c r="O3" s="26" t="s">
        <v>3</v>
      </c>
      <c r="P3" s="26" t="s">
        <v>9</v>
      </c>
      <c r="Q3" s="14" t="s">
        <v>10</v>
      </c>
    </row>
    <row r="4" spans="1:17" ht="17.25" customHeight="1">
      <c r="A4" s="2" t="s">
        <v>27</v>
      </c>
      <c r="B4" s="3">
        <v>4</v>
      </c>
      <c r="C4" s="3" t="s">
        <v>15</v>
      </c>
      <c r="D4" s="4">
        <v>24.92</v>
      </c>
      <c r="E4" s="4">
        <f aca="true" t="shared" si="0" ref="E4:E17">D4*$B4</f>
        <v>99.68</v>
      </c>
      <c r="F4" s="4"/>
      <c r="G4" s="4">
        <f aca="true" t="shared" si="1" ref="G4:G17">F4*$B4</f>
        <v>0</v>
      </c>
      <c r="H4" s="4">
        <v>33.5</v>
      </c>
      <c r="I4" s="4">
        <f aca="true" t="shared" si="2" ref="I4:I17">H4*$B4</f>
        <v>134</v>
      </c>
      <c r="J4" s="4">
        <v>24.02</v>
      </c>
      <c r="K4" s="4">
        <f aca="true" t="shared" si="3" ref="K4:K17">J4*$B4</f>
        <v>96.08</v>
      </c>
      <c r="L4" s="4">
        <v>25.6</v>
      </c>
      <c r="M4" s="4">
        <f aca="true" t="shared" si="4" ref="M4:M17">L4*$B4</f>
        <v>102.4</v>
      </c>
      <c r="N4" s="4">
        <v>26.29</v>
      </c>
      <c r="O4" s="4">
        <f aca="true" t="shared" si="5" ref="O4:O17">N4*$B4</f>
        <v>105.16</v>
      </c>
      <c r="P4" s="12">
        <f aca="true" t="shared" si="6" ref="P4:P20">ROUND(AVERAGE(D4,F4,H4,J4,L4,N4),2)</f>
        <v>26.87</v>
      </c>
      <c r="Q4" s="13">
        <f aca="true" t="shared" si="7" ref="Q4:Q15">P4*$B4</f>
        <v>107.48</v>
      </c>
    </row>
    <row r="5" spans="1:17" ht="17.25" customHeight="1">
      <c r="A5" s="2" t="s">
        <v>28</v>
      </c>
      <c r="B5" s="3">
        <v>5</v>
      </c>
      <c r="C5" s="5" t="s">
        <v>15</v>
      </c>
      <c r="D5" s="4">
        <v>6.17</v>
      </c>
      <c r="E5" s="4">
        <f t="shared" si="0"/>
        <v>30.85</v>
      </c>
      <c r="F5" s="4"/>
      <c r="G5" s="4">
        <f t="shared" si="1"/>
        <v>0</v>
      </c>
      <c r="H5" s="4">
        <v>7.95</v>
      </c>
      <c r="I5" s="4">
        <f t="shared" si="2"/>
        <v>39.75</v>
      </c>
      <c r="J5" s="4">
        <v>5.46</v>
      </c>
      <c r="K5" s="4">
        <f t="shared" si="3"/>
        <v>27.3</v>
      </c>
      <c r="L5" s="4">
        <v>5.95</v>
      </c>
      <c r="M5" s="4">
        <f t="shared" si="4"/>
        <v>29.75</v>
      </c>
      <c r="N5" s="4">
        <v>6.51</v>
      </c>
      <c r="O5" s="4">
        <f t="shared" si="5"/>
        <v>32.55</v>
      </c>
      <c r="P5" s="12">
        <f t="shared" si="6"/>
        <v>6.41</v>
      </c>
      <c r="Q5" s="13">
        <f t="shared" si="7"/>
        <v>32.05</v>
      </c>
    </row>
    <row r="6" spans="1:17" ht="17.25" customHeight="1">
      <c r="A6" s="2" t="s">
        <v>29</v>
      </c>
      <c r="B6" s="3">
        <v>11</v>
      </c>
      <c r="C6" s="5" t="s">
        <v>15</v>
      </c>
      <c r="D6" s="4"/>
      <c r="E6" s="4">
        <f t="shared" si="0"/>
        <v>0</v>
      </c>
      <c r="F6" s="4"/>
      <c r="G6" s="4">
        <f t="shared" si="1"/>
        <v>0</v>
      </c>
      <c r="H6" s="4">
        <v>13.65</v>
      </c>
      <c r="I6" s="4">
        <f t="shared" si="2"/>
        <v>150.15</v>
      </c>
      <c r="J6" s="4">
        <v>12.66</v>
      </c>
      <c r="K6" s="4">
        <f t="shared" si="3"/>
        <v>139.26</v>
      </c>
      <c r="L6" s="4">
        <v>13.69</v>
      </c>
      <c r="M6" s="4">
        <f t="shared" si="4"/>
        <v>150.59</v>
      </c>
      <c r="N6" s="4">
        <v>11.8</v>
      </c>
      <c r="O6" s="4">
        <f t="shared" si="5"/>
        <v>129.8</v>
      </c>
      <c r="P6" s="12">
        <f t="shared" si="6"/>
        <v>12.95</v>
      </c>
      <c r="Q6" s="13">
        <f t="shared" si="7"/>
        <v>142.45</v>
      </c>
    </row>
    <row r="7" spans="1:17" ht="17.25" customHeight="1">
      <c r="A7" s="2" t="s">
        <v>30</v>
      </c>
      <c r="B7" s="3">
        <v>80</v>
      </c>
      <c r="C7" s="5" t="s">
        <v>15</v>
      </c>
      <c r="D7" s="4"/>
      <c r="E7" s="4">
        <f t="shared" si="0"/>
        <v>0</v>
      </c>
      <c r="F7" s="4"/>
      <c r="G7" s="4">
        <f t="shared" si="1"/>
        <v>0</v>
      </c>
      <c r="H7" s="4">
        <v>23.1</v>
      </c>
      <c r="I7" s="4">
        <f t="shared" si="2"/>
        <v>1848</v>
      </c>
      <c r="J7" s="4">
        <v>20.31</v>
      </c>
      <c r="K7" s="4">
        <f t="shared" si="3"/>
        <v>1624.8</v>
      </c>
      <c r="L7" s="4">
        <v>21.79</v>
      </c>
      <c r="M7" s="4">
        <f t="shared" si="4"/>
        <v>1743.1999999999998</v>
      </c>
      <c r="N7" s="4">
        <v>19.5</v>
      </c>
      <c r="O7" s="4">
        <f t="shared" si="5"/>
        <v>1560</v>
      </c>
      <c r="P7" s="12">
        <f t="shared" si="6"/>
        <v>21.18</v>
      </c>
      <c r="Q7" s="13">
        <f t="shared" si="7"/>
        <v>1694.4</v>
      </c>
    </row>
    <row r="8" spans="1:17" ht="17.25" customHeight="1">
      <c r="A8" s="2" t="s">
        <v>31</v>
      </c>
      <c r="B8" s="3">
        <v>94</v>
      </c>
      <c r="C8" s="5" t="s">
        <v>15</v>
      </c>
      <c r="D8" s="4"/>
      <c r="E8" s="4">
        <f t="shared" si="0"/>
        <v>0</v>
      </c>
      <c r="F8" s="4"/>
      <c r="G8" s="4">
        <f t="shared" si="1"/>
        <v>0</v>
      </c>
      <c r="H8" s="4">
        <v>27.17</v>
      </c>
      <c r="I8" s="4">
        <f t="shared" si="2"/>
        <v>2553.98</v>
      </c>
      <c r="J8" s="4">
        <v>26.57</v>
      </c>
      <c r="K8" s="4">
        <f t="shared" si="3"/>
        <v>2497.58</v>
      </c>
      <c r="L8" s="4">
        <v>24.69</v>
      </c>
      <c r="M8" s="4">
        <f t="shared" si="4"/>
        <v>2320.86</v>
      </c>
      <c r="N8" s="4"/>
      <c r="O8" s="4">
        <f t="shared" si="5"/>
        <v>0</v>
      </c>
      <c r="P8" s="12">
        <f t="shared" si="6"/>
        <v>26.14</v>
      </c>
      <c r="Q8" s="13">
        <f t="shared" si="7"/>
        <v>2457.16</v>
      </c>
    </row>
    <row r="9" spans="1:17" ht="17.25" customHeight="1">
      <c r="A9" s="2" t="s">
        <v>32</v>
      </c>
      <c r="B9" s="3">
        <v>21</v>
      </c>
      <c r="C9" s="5" t="s">
        <v>15</v>
      </c>
      <c r="D9" s="4"/>
      <c r="E9" s="4">
        <f t="shared" si="0"/>
        <v>0</v>
      </c>
      <c r="F9" s="4"/>
      <c r="G9" s="4">
        <f t="shared" si="1"/>
        <v>0</v>
      </c>
      <c r="H9" s="4">
        <v>21.42</v>
      </c>
      <c r="I9" s="4">
        <f t="shared" si="2"/>
        <v>449.82000000000005</v>
      </c>
      <c r="J9" s="4">
        <v>22.48</v>
      </c>
      <c r="K9" s="4">
        <f t="shared" si="3"/>
        <v>472.08</v>
      </c>
      <c r="L9" s="4"/>
      <c r="M9" s="4">
        <f t="shared" si="4"/>
        <v>0</v>
      </c>
      <c r="N9" s="4"/>
      <c r="O9" s="4">
        <f t="shared" si="5"/>
        <v>0</v>
      </c>
      <c r="P9" s="12">
        <f t="shared" si="6"/>
        <v>21.95</v>
      </c>
      <c r="Q9" s="13">
        <f t="shared" si="7"/>
        <v>460.95</v>
      </c>
    </row>
    <row r="10" spans="1:17" ht="17.25" customHeight="1">
      <c r="A10" s="2" t="s">
        <v>33</v>
      </c>
      <c r="B10" s="3">
        <v>12</v>
      </c>
      <c r="C10" s="5" t="s">
        <v>15</v>
      </c>
      <c r="D10" s="4"/>
      <c r="E10" s="4">
        <f t="shared" si="0"/>
        <v>0</v>
      </c>
      <c r="F10" s="4"/>
      <c r="G10" s="4">
        <f t="shared" si="1"/>
        <v>0</v>
      </c>
      <c r="H10" s="4">
        <v>30.87</v>
      </c>
      <c r="I10" s="4">
        <f t="shared" si="2"/>
        <v>370.44</v>
      </c>
      <c r="J10" s="4">
        <v>30.13</v>
      </c>
      <c r="K10" s="4">
        <f t="shared" si="3"/>
        <v>361.56</v>
      </c>
      <c r="L10" s="4"/>
      <c r="M10" s="4">
        <f t="shared" si="4"/>
        <v>0</v>
      </c>
      <c r="N10" s="4"/>
      <c r="O10" s="4">
        <f t="shared" si="5"/>
        <v>0</v>
      </c>
      <c r="P10" s="12">
        <f t="shared" si="6"/>
        <v>30.5</v>
      </c>
      <c r="Q10" s="13">
        <f t="shared" si="7"/>
        <v>366</v>
      </c>
    </row>
    <row r="11" spans="1:17" ht="17.25" customHeight="1">
      <c r="A11" s="2" t="s">
        <v>34</v>
      </c>
      <c r="B11" s="3">
        <v>4</v>
      </c>
      <c r="C11" s="5" t="s">
        <v>15</v>
      </c>
      <c r="D11" s="4"/>
      <c r="E11" s="4">
        <f t="shared" si="0"/>
        <v>0</v>
      </c>
      <c r="F11" s="4"/>
      <c r="G11" s="4">
        <f t="shared" si="1"/>
        <v>0</v>
      </c>
      <c r="H11" s="4">
        <v>49.77</v>
      </c>
      <c r="I11" s="4">
        <f t="shared" si="2"/>
        <v>199.08</v>
      </c>
      <c r="J11" s="4">
        <v>45.43</v>
      </c>
      <c r="K11" s="4">
        <f t="shared" si="3"/>
        <v>181.72</v>
      </c>
      <c r="L11" s="4"/>
      <c r="M11" s="4">
        <f t="shared" si="4"/>
        <v>0</v>
      </c>
      <c r="N11" s="4"/>
      <c r="O11" s="4">
        <f t="shared" si="5"/>
        <v>0</v>
      </c>
      <c r="P11" s="12">
        <f t="shared" si="6"/>
        <v>47.6</v>
      </c>
      <c r="Q11" s="13">
        <f t="shared" si="7"/>
        <v>190.4</v>
      </c>
    </row>
    <row r="12" spans="1:17" ht="17.25" customHeight="1">
      <c r="A12" s="2" t="s">
        <v>35</v>
      </c>
      <c r="B12" s="3">
        <v>4</v>
      </c>
      <c r="C12" s="5" t="s">
        <v>15</v>
      </c>
      <c r="D12" s="4"/>
      <c r="E12" s="4">
        <f t="shared" si="0"/>
        <v>0</v>
      </c>
      <c r="F12" s="4"/>
      <c r="G12" s="4">
        <f t="shared" si="1"/>
        <v>0</v>
      </c>
      <c r="H12" s="4">
        <v>68.67</v>
      </c>
      <c r="I12" s="4">
        <f t="shared" si="2"/>
        <v>274.68</v>
      </c>
      <c r="J12" s="4">
        <v>60.73</v>
      </c>
      <c r="K12" s="4">
        <f t="shared" si="3"/>
        <v>242.92</v>
      </c>
      <c r="L12" s="4"/>
      <c r="M12" s="4">
        <f t="shared" si="4"/>
        <v>0</v>
      </c>
      <c r="N12" s="4"/>
      <c r="O12" s="4">
        <f t="shared" si="5"/>
        <v>0</v>
      </c>
      <c r="P12" s="12">
        <f t="shared" si="6"/>
        <v>64.7</v>
      </c>
      <c r="Q12" s="13">
        <f t="shared" si="7"/>
        <v>258.8</v>
      </c>
    </row>
    <row r="13" spans="1:17" ht="17.25" customHeight="1">
      <c r="A13" s="2" t="s">
        <v>36</v>
      </c>
      <c r="B13" s="3">
        <v>4</v>
      </c>
      <c r="C13" s="5" t="s">
        <v>15</v>
      </c>
      <c r="D13" s="4"/>
      <c r="E13" s="4">
        <f t="shared" si="0"/>
        <v>0</v>
      </c>
      <c r="F13" s="4"/>
      <c r="G13" s="4">
        <f t="shared" si="1"/>
        <v>0</v>
      </c>
      <c r="H13" s="4">
        <v>106.47</v>
      </c>
      <c r="I13" s="4">
        <f t="shared" si="2"/>
        <v>425.88</v>
      </c>
      <c r="J13" s="4">
        <v>91.33</v>
      </c>
      <c r="K13" s="4">
        <f t="shared" si="3"/>
        <v>365.32</v>
      </c>
      <c r="L13" s="4"/>
      <c r="M13" s="4">
        <f t="shared" si="4"/>
        <v>0</v>
      </c>
      <c r="N13" s="4"/>
      <c r="O13" s="4">
        <f t="shared" si="5"/>
        <v>0</v>
      </c>
      <c r="P13" s="12">
        <f t="shared" si="6"/>
        <v>98.9</v>
      </c>
      <c r="Q13" s="13">
        <f t="shared" si="7"/>
        <v>395.6</v>
      </c>
    </row>
    <row r="14" spans="1:17" ht="17.25" customHeight="1">
      <c r="A14" s="2" t="s">
        <v>37</v>
      </c>
      <c r="B14" s="3">
        <v>67</v>
      </c>
      <c r="C14" s="5" t="s">
        <v>15</v>
      </c>
      <c r="D14" s="18"/>
      <c r="E14" s="4">
        <f t="shared" si="0"/>
        <v>0</v>
      </c>
      <c r="F14" s="4">
        <v>1.5</v>
      </c>
      <c r="G14" s="4">
        <f t="shared" si="1"/>
        <v>100.5</v>
      </c>
      <c r="H14" s="4">
        <v>2.8</v>
      </c>
      <c r="I14" s="4">
        <f t="shared" si="2"/>
        <v>187.6</v>
      </c>
      <c r="J14" s="4"/>
      <c r="K14" s="4">
        <f t="shared" si="3"/>
        <v>0</v>
      </c>
      <c r="L14" s="4">
        <v>1.26</v>
      </c>
      <c r="M14" s="4">
        <f t="shared" si="4"/>
        <v>84.42</v>
      </c>
      <c r="N14" s="4">
        <v>1.87</v>
      </c>
      <c r="O14" s="4">
        <f t="shared" si="5"/>
        <v>125.29</v>
      </c>
      <c r="P14" s="12">
        <f t="shared" si="6"/>
        <v>1.86</v>
      </c>
      <c r="Q14" s="13">
        <f t="shared" si="7"/>
        <v>124.62</v>
      </c>
    </row>
    <row r="15" spans="1:17" ht="17.25" customHeight="1">
      <c r="A15" s="2" t="s">
        <v>38</v>
      </c>
      <c r="B15" s="3">
        <v>115</v>
      </c>
      <c r="C15" s="5" t="s">
        <v>15</v>
      </c>
      <c r="D15" s="4"/>
      <c r="E15" s="4">
        <f t="shared" si="0"/>
        <v>0</v>
      </c>
      <c r="F15" s="4"/>
      <c r="G15" s="4">
        <f t="shared" si="1"/>
        <v>0</v>
      </c>
      <c r="H15" s="4">
        <v>3.8</v>
      </c>
      <c r="I15" s="4">
        <f t="shared" si="2"/>
        <v>437</v>
      </c>
      <c r="J15" s="4"/>
      <c r="K15" s="4">
        <f t="shared" si="3"/>
        <v>0</v>
      </c>
      <c r="L15" s="4">
        <v>1.26</v>
      </c>
      <c r="M15" s="4">
        <f t="shared" si="4"/>
        <v>144.9</v>
      </c>
      <c r="N15" s="4"/>
      <c r="O15" s="4">
        <f t="shared" si="5"/>
        <v>0</v>
      </c>
      <c r="P15" s="12">
        <f t="shared" si="6"/>
        <v>2.53</v>
      </c>
      <c r="Q15" s="13">
        <f t="shared" si="7"/>
        <v>290.95</v>
      </c>
    </row>
    <row r="16" spans="1:17" ht="17.25" customHeight="1">
      <c r="A16" s="2" t="s">
        <v>39</v>
      </c>
      <c r="B16" s="3">
        <v>2</v>
      </c>
      <c r="C16" s="5" t="s">
        <v>15</v>
      </c>
      <c r="D16" s="4">
        <f>11.21+0.46</f>
        <v>11.670000000000002</v>
      </c>
      <c r="E16" s="4">
        <f t="shared" si="0"/>
        <v>23.340000000000003</v>
      </c>
      <c r="F16" s="4"/>
      <c r="G16" s="4">
        <f t="shared" si="1"/>
        <v>0</v>
      </c>
      <c r="H16" s="4">
        <v>12.5</v>
      </c>
      <c r="I16" s="4">
        <f t="shared" si="2"/>
        <v>25</v>
      </c>
      <c r="J16" s="4">
        <v>11.54</v>
      </c>
      <c r="K16" s="4">
        <f t="shared" si="3"/>
        <v>23.08</v>
      </c>
      <c r="L16" s="4">
        <v>11.25</v>
      </c>
      <c r="M16" s="4">
        <f t="shared" si="4"/>
        <v>22.5</v>
      </c>
      <c r="N16" s="4">
        <v>12.31</v>
      </c>
      <c r="O16" s="4">
        <f t="shared" si="5"/>
        <v>24.62</v>
      </c>
      <c r="P16" s="12">
        <f t="shared" si="6"/>
        <v>11.85</v>
      </c>
      <c r="Q16" s="13">
        <f aca="true" t="shared" si="8" ref="Q16:Q22">P16*$B16</f>
        <v>23.7</v>
      </c>
    </row>
    <row r="17" spans="1:17" ht="17.25" customHeight="1">
      <c r="A17" s="2" t="s">
        <v>40</v>
      </c>
      <c r="B17" s="3">
        <v>177</v>
      </c>
      <c r="C17" s="5" t="s">
        <v>15</v>
      </c>
      <c r="D17" s="4">
        <v>1.18</v>
      </c>
      <c r="E17" s="4">
        <f t="shared" si="0"/>
        <v>208.85999999999999</v>
      </c>
      <c r="F17" s="4">
        <v>1.4</v>
      </c>
      <c r="G17" s="4">
        <f t="shared" si="1"/>
        <v>247.79999999999998</v>
      </c>
      <c r="H17" s="4">
        <v>1.3</v>
      </c>
      <c r="I17" s="4">
        <f t="shared" si="2"/>
        <v>230.1</v>
      </c>
      <c r="J17" s="4">
        <v>1.13</v>
      </c>
      <c r="K17" s="4">
        <f t="shared" si="3"/>
        <v>200.01</v>
      </c>
      <c r="L17" s="4">
        <v>0.95</v>
      </c>
      <c r="M17" s="4">
        <f t="shared" si="4"/>
        <v>168.15</v>
      </c>
      <c r="N17" s="4">
        <v>1.25</v>
      </c>
      <c r="O17" s="4">
        <f t="shared" si="5"/>
        <v>221.25</v>
      </c>
      <c r="P17" s="12">
        <f t="shared" si="6"/>
        <v>1.2</v>
      </c>
      <c r="Q17" s="13">
        <f t="shared" si="8"/>
        <v>212.4</v>
      </c>
    </row>
    <row r="18" spans="1:17" ht="17.25" customHeight="1">
      <c r="A18" s="2" t="s">
        <v>41</v>
      </c>
      <c r="B18" s="3">
        <v>69</v>
      </c>
      <c r="C18" s="5" t="s">
        <v>15</v>
      </c>
      <c r="D18" s="4">
        <v>1.71</v>
      </c>
      <c r="E18" s="4">
        <f>D18*$B18</f>
        <v>117.99</v>
      </c>
      <c r="F18" s="4">
        <v>2</v>
      </c>
      <c r="G18" s="4">
        <f>F18*$B18</f>
        <v>138</v>
      </c>
      <c r="H18" s="4">
        <v>1.85</v>
      </c>
      <c r="I18" s="4">
        <f>H18*$B18</f>
        <v>127.65</v>
      </c>
      <c r="J18" s="4">
        <v>1.63</v>
      </c>
      <c r="K18" s="4">
        <f>J18*$B18</f>
        <v>112.47</v>
      </c>
      <c r="L18" s="4">
        <v>1.7</v>
      </c>
      <c r="M18" s="4">
        <f>L18*$B18</f>
        <v>117.3</v>
      </c>
      <c r="N18" s="4">
        <v>1.8</v>
      </c>
      <c r="O18" s="4">
        <f>N18*$B18</f>
        <v>124.2</v>
      </c>
      <c r="P18" s="12">
        <f t="shared" si="6"/>
        <v>1.78</v>
      </c>
      <c r="Q18" s="13">
        <f t="shared" si="8"/>
        <v>122.82000000000001</v>
      </c>
    </row>
    <row r="19" spans="1:17" ht="17.25" customHeight="1">
      <c r="A19" s="2" t="s">
        <v>42</v>
      </c>
      <c r="B19" s="3">
        <v>210</v>
      </c>
      <c r="C19" s="5" t="s">
        <v>15</v>
      </c>
      <c r="D19" s="4">
        <v>2.9</v>
      </c>
      <c r="E19" s="4">
        <f>D19*$B19</f>
        <v>609</v>
      </c>
      <c r="F19" s="4">
        <v>3.7</v>
      </c>
      <c r="G19" s="4">
        <f>F19*$B19</f>
        <v>777</v>
      </c>
      <c r="H19" s="4">
        <v>3.7</v>
      </c>
      <c r="I19" s="4">
        <f>H19*$B19</f>
        <v>777</v>
      </c>
      <c r="J19" s="4">
        <v>2.89</v>
      </c>
      <c r="K19" s="4">
        <f>J19*$B19</f>
        <v>606.9</v>
      </c>
      <c r="L19" s="4">
        <v>2.8</v>
      </c>
      <c r="M19" s="4">
        <f>L19*$B19</f>
        <v>588</v>
      </c>
      <c r="N19" s="4">
        <v>3</v>
      </c>
      <c r="O19" s="4">
        <f>N19*$B19</f>
        <v>630</v>
      </c>
      <c r="P19" s="12">
        <f t="shared" si="6"/>
        <v>3.17</v>
      </c>
      <c r="Q19" s="13">
        <f t="shared" si="8"/>
        <v>665.6999999999999</v>
      </c>
    </row>
    <row r="20" spans="1:17" ht="17.25" customHeight="1">
      <c r="A20" s="2" t="s">
        <v>43</v>
      </c>
      <c r="B20" s="3">
        <v>126</v>
      </c>
      <c r="C20" s="5" t="s">
        <v>15</v>
      </c>
      <c r="D20" s="4">
        <v>11.88</v>
      </c>
      <c r="E20" s="4">
        <f>D20*$B20</f>
        <v>1496.88</v>
      </c>
      <c r="F20" s="4"/>
      <c r="G20" s="4">
        <f>F20*$B20</f>
        <v>0</v>
      </c>
      <c r="H20" s="4">
        <v>13.9</v>
      </c>
      <c r="I20" s="4">
        <f>H20*$B20</f>
        <v>1751.4</v>
      </c>
      <c r="J20" s="4"/>
      <c r="K20" s="4">
        <f>J20*$B20</f>
        <v>0</v>
      </c>
      <c r="L20" s="4">
        <v>9.9</v>
      </c>
      <c r="M20" s="4">
        <f>L20*$B20</f>
        <v>1247.4</v>
      </c>
      <c r="N20" s="4">
        <v>12.53</v>
      </c>
      <c r="O20" s="4">
        <f>N20*$B20</f>
        <v>1578.78</v>
      </c>
      <c r="P20" s="12">
        <f t="shared" si="6"/>
        <v>12.05</v>
      </c>
      <c r="Q20" s="13">
        <f t="shared" si="8"/>
        <v>1518.3000000000002</v>
      </c>
    </row>
    <row r="21" spans="1:17" ht="17.25" customHeight="1">
      <c r="A21" s="2" t="s">
        <v>44</v>
      </c>
      <c r="B21" s="3">
        <v>220</v>
      </c>
      <c r="C21" s="5" t="s">
        <v>15</v>
      </c>
      <c r="D21" s="4">
        <v>6.85</v>
      </c>
      <c r="E21" s="4">
        <f>D21*$B21</f>
        <v>1507</v>
      </c>
      <c r="F21" s="4">
        <v>5.5</v>
      </c>
      <c r="G21" s="4">
        <f>F21*$B21</f>
        <v>1210</v>
      </c>
      <c r="H21" s="4">
        <v>5.28</v>
      </c>
      <c r="I21" s="4">
        <f>H21*$B21</f>
        <v>1161.6000000000001</v>
      </c>
      <c r="J21" s="4">
        <v>6.21</v>
      </c>
      <c r="K21" s="4">
        <f>J21*$B21</f>
        <v>1366.2</v>
      </c>
      <c r="L21" s="4">
        <v>6.35</v>
      </c>
      <c r="M21" s="4">
        <f>L21*$B21</f>
        <v>1397</v>
      </c>
      <c r="N21" s="4"/>
      <c r="O21" s="4">
        <f>N21*$B21</f>
        <v>0</v>
      </c>
      <c r="P21" s="12">
        <f>ROUND(AVERAGE(D21,F21,H21,J21,L21,N21),2)</f>
        <v>6.04</v>
      </c>
      <c r="Q21" s="13">
        <f t="shared" si="8"/>
        <v>1328.8</v>
      </c>
    </row>
    <row r="22" spans="1:17" ht="17.25" customHeight="1" thickBot="1">
      <c r="A22" s="2" t="s">
        <v>45</v>
      </c>
      <c r="B22" s="3">
        <v>45</v>
      </c>
      <c r="C22" s="5" t="s">
        <v>15</v>
      </c>
      <c r="D22" s="4"/>
      <c r="E22" s="4">
        <f>D22*$B22</f>
        <v>0</v>
      </c>
      <c r="F22" s="4"/>
      <c r="G22" s="4">
        <f>F22*$B22</f>
        <v>0</v>
      </c>
      <c r="H22" s="4">
        <v>9.03</v>
      </c>
      <c r="I22" s="4">
        <f>H22*$B22</f>
        <v>406.34999999999997</v>
      </c>
      <c r="J22" s="4">
        <v>10.41</v>
      </c>
      <c r="K22" s="4">
        <f>J22*$B22</f>
        <v>468.45</v>
      </c>
      <c r="L22" s="4"/>
      <c r="M22" s="4">
        <f>L22*$B22</f>
        <v>0</v>
      </c>
      <c r="N22" s="4"/>
      <c r="O22" s="4">
        <f>N22*$B22</f>
        <v>0</v>
      </c>
      <c r="P22" s="12">
        <f>ROUND(AVERAGE(D22,F22,H22,J22,L22,N22),2)</f>
        <v>9.72</v>
      </c>
      <c r="Q22" s="13">
        <f t="shared" si="8"/>
        <v>437.40000000000003</v>
      </c>
    </row>
    <row r="23" spans="1:17" ht="21" customHeight="1" thickBot="1">
      <c r="A23" s="19" t="s">
        <v>4</v>
      </c>
      <c r="B23" s="20"/>
      <c r="C23" s="21"/>
      <c r="D23" s="22"/>
      <c r="E23" s="15"/>
      <c r="F23" s="22"/>
      <c r="G23" s="15"/>
      <c r="H23" s="15"/>
      <c r="I23" s="15"/>
      <c r="J23" s="15"/>
      <c r="K23" s="15"/>
      <c r="L23" s="15"/>
      <c r="M23" s="15"/>
      <c r="N23" s="15"/>
      <c r="O23" s="15"/>
      <c r="P23" s="23"/>
      <c r="Q23" s="24">
        <f>SUM(Q4:Q22)</f>
        <v>10829.979999999998</v>
      </c>
    </row>
    <row r="24" spans="1:17" ht="12.75">
      <c r="A24" s="6"/>
      <c r="B24" s="7"/>
      <c r="C24" s="7"/>
      <c r="D24" s="8"/>
      <c r="E24" s="8"/>
      <c r="F24" s="8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6" ht="12.75">
      <c r="A25" s="17" t="s">
        <v>14</v>
      </c>
      <c r="B25" s="17"/>
      <c r="C25" s="17"/>
      <c r="D25" s="17" t="s">
        <v>24</v>
      </c>
      <c r="H25" s="16"/>
      <c r="I25" s="1"/>
      <c r="J25" s="1"/>
      <c r="L25" s="1"/>
      <c r="N25" s="1"/>
      <c r="P25" s="1"/>
    </row>
    <row r="26" spans="4:16" ht="12.75">
      <c r="D26" s="1" t="s">
        <v>22</v>
      </c>
      <c r="I26" s="1"/>
      <c r="J26" s="1"/>
      <c r="L26" s="1"/>
      <c r="N26" s="1"/>
      <c r="P26" s="1"/>
    </row>
    <row r="27" spans="4:16" ht="12.75">
      <c r="D27" s="1" t="s">
        <v>18</v>
      </c>
      <c r="H27" s="16"/>
      <c r="I27" s="1"/>
      <c r="J27" s="1"/>
      <c r="L27" s="1"/>
      <c r="N27" s="1"/>
      <c r="P27" s="1"/>
    </row>
    <row r="28" spans="4:9" ht="12.75">
      <c r="D28" s="1" t="s">
        <v>23</v>
      </c>
      <c r="I28" s="1"/>
    </row>
    <row r="29" ht="12.75">
      <c r="D29" s="1" t="s">
        <v>19</v>
      </c>
    </row>
    <row r="30" ht="12.75">
      <c r="D30" s="1" t="s">
        <v>20</v>
      </c>
    </row>
    <row r="31" ht="12.75">
      <c r="D31" s="1" t="s">
        <v>21</v>
      </c>
    </row>
    <row r="33" ht="12.75">
      <c r="D33" s="17" t="s">
        <v>25</v>
      </c>
    </row>
    <row r="34" ht="12.75">
      <c r="D34" s="1" t="s">
        <v>26</v>
      </c>
    </row>
  </sheetData>
  <mergeCells count="5">
    <mergeCell ref="A1:Q1"/>
    <mergeCell ref="P2:Q2"/>
    <mergeCell ref="A2:A3"/>
    <mergeCell ref="B2:B3"/>
    <mergeCell ref="C2:C3"/>
  </mergeCells>
  <printOptions horizontalCentered="1" verticalCentered="1"/>
  <pageMargins left="0.8267716535433072" right="0.7480314960629921" top="0.2755905511811024" bottom="0.7086614173228347" header="0" footer="0.5905511811023623"/>
  <pageSetup fitToHeight="3" fitToWidth="1" horizontalDpi="300" verticalDpi="300" orientation="landscape" paperSize="9" scale="92" r:id="rId1"/>
  <headerFooter alignWithMargins="0">
    <oddFooter>&amp;C&amp;6f:\grupos\cmp\excel\&amp;F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CMP</dc:creator>
  <cp:keywords/>
  <dc:description/>
  <cp:lastModifiedBy>valeria</cp:lastModifiedBy>
  <cp:lastPrinted>2004-07-16T17:25:08Z</cp:lastPrinted>
  <dcterms:created xsi:type="dcterms:W3CDTF">1999-09-02T19:18:01Z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