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50" windowHeight="5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<sst xmlns="http://schemas.openxmlformats.org/spreadsheetml/2006/main" count="54" uniqueCount="43">
  <si>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ITEM</t>
  </si>
  <si>
    <t>V.Unit</t>
  </si>
  <si>
    <t>V.Total</t>
  </si>
  <si>
    <t>TOTAL</t>
  </si>
  <si>
    <t>LUIZ LUNARDELLI</t>
  </si>
  <si>
    <t>SABER JURÍDICO</t>
  </si>
  <si>
    <t>QTDE.</t>
  </si>
  <si>
    <t>OBSERVAÇÕES:</t>
  </si>
  <si>
    <t>CAASC</t>
  </si>
  <si>
    <t>LIVRO&amp; CIA.</t>
  </si>
  <si>
    <t>LIV. CURITIBA</t>
  </si>
  <si>
    <t>Custo Médio</t>
  </si>
  <si>
    <t>Empresa 1</t>
  </si>
  <si>
    <t>Empresa 2</t>
  </si>
  <si>
    <t>Empresa 3</t>
  </si>
  <si>
    <t>Empresa 4</t>
  </si>
  <si>
    <t>Empresa 5</t>
  </si>
  <si>
    <t xml:space="preserve">    Item 17: orçamento emitido em 2/7/2004.</t>
  </si>
  <si>
    <t xml:space="preserve">    Item 17: orçamento emitido em 2/7/2004</t>
  </si>
  <si>
    <t xml:space="preserve">    Item 17: orçamento emitido em 2/7/2004 e ratificado em 6/7/2004</t>
  </si>
  <si>
    <t>Empresa 5- Itens 1 a 16: orçamento emitido em 25/6/2004 e ratificado em 6/7/2004.</t>
  </si>
  <si>
    <t>Empresa 4- orçamento emitido em 25/6/2004 e ratificado em 6/7/2004.</t>
  </si>
  <si>
    <t>Empresa 3- orçamento emitido em 24/6/2004.</t>
  </si>
  <si>
    <t>Empresa 2- Itens 1 a 16: orçamento emitido em 24/6/2004.</t>
  </si>
  <si>
    <t xml:space="preserve">Empresa 1- Itens 1 a 16: orçamento emitido em 24/6/2004. </t>
  </si>
  <si>
    <t>PLANILHA DE CUSTOS - LIVROS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</si>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</sst>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2"/>
      <name val="Arial"/>
      <family val="0"/>
    </font>
    <font>
      <b/>
      <u val="single"/>
      <sz val="14"/>
      <color indexed="8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5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43" fontId="7" fillId="0" borderId="4" xfId="18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0" fillId="0" borderId="7" xfId="0" applyBorder="1" applyAlignment="1">
      <alignment/>
    </xf>
    <xf numFmtId="0" fontId="5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75" zoomScaleNormal="75" workbookViewId="0" topLeftCell="A4">
      <selection activeCell="A22" sqref="A22"/>
    </sheetView>
  </sheetViews>
  <sheetFormatPr defaultColWidth="9.140625" defaultRowHeight="12.75"/>
  <cols>
    <col min="1" max="1" width="9.00390625" style="1" customWidth="1"/>
    <col min="2" max="2" width="6.7109375" style="1" customWidth="1"/>
    <col min="3" max="12" width="7.7109375" style="2" customWidth="1"/>
    <col min="13" max="13" width="11.421875" style="0" hidden="1" customWidth="1"/>
    <col min="14" max="14" width="8.57421875" style="2" bestFit="1" customWidth="1"/>
    <col min="15" max="15" width="9.00390625" style="2" customWidth="1"/>
    <col min="16" max="16384" width="11.421875" style="0" customWidth="1"/>
  </cols>
  <sheetData>
    <row r="1" spans="1:15" ht="29.25" customHeight="1" thickBo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18" hidden="1">
      <c r="B2" s="19"/>
      <c r="C2" s="20" t="s">
        <v>4</v>
      </c>
      <c r="D2" s="20"/>
      <c r="E2" s="20" t="s">
        <v>5</v>
      </c>
      <c r="F2" s="20"/>
      <c r="G2" s="20" t="s">
        <v>8</v>
      </c>
      <c r="H2" s="20"/>
      <c r="I2" s="20" t="s">
        <v>9</v>
      </c>
      <c r="J2" s="20"/>
      <c r="K2" s="20" t="s">
        <v>10</v>
      </c>
      <c r="L2" s="20"/>
      <c r="N2" s="20" t="s">
        <v>11</v>
      </c>
      <c r="O2" s="20"/>
    </row>
    <row r="3" spans="1:15" ht="25.5" customHeight="1">
      <c r="A3" s="36" t="s">
        <v>0</v>
      </c>
      <c r="B3" s="38" t="s">
        <v>6</v>
      </c>
      <c r="C3" s="21" t="s">
        <v>12</v>
      </c>
      <c r="D3" s="21"/>
      <c r="E3" s="21" t="s">
        <v>13</v>
      </c>
      <c r="F3" s="21"/>
      <c r="G3" s="21" t="s">
        <v>14</v>
      </c>
      <c r="H3" s="21"/>
      <c r="I3" s="21" t="s">
        <v>15</v>
      </c>
      <c r="J3" s="21"/>
      <c r="K3" s="21" t="s">
        <v>16</v>
      </c>
      <c r="L3" s="21"/>
      <c r="M3" s="22"/>
      <c r="N3" s="21" t="s">
        <v>11</v>
      </c>
      <c r="O3" s="23"/>
    </row>
    <row r="4" spans="1:15" ht="28.5" customHeight="1" thickBot="1">
      <c r="A4" s="37"/>
      <c r="B4" s="39"/>
      <c r="C4" s="33" t="s">
        <v>1</v>
      </c>
      <c r="D4" s="33" t="s">
        <v>2</v>
      </c>
      <c r="E4" s="33" t="s">
        <v>1</v>
      </c>
      <c r="F4" s="33" t="s">
        <v>2</v>
      </c>
      <c r="G4" s="33" t="s">
        <v>1</v>
      </c>
      <c r="H4" s="33" t="s">
        <v>2</v>
      </c>
      <c r="I4" s="33" t="s">
        <v>1</v>
      </c>
      <c r="J4" s="33" t="s">
        <v>2</v>
      </c>
      <c r="K4" s="33" t="s">
        <v>1</v>
      </c>
      <c r="L4" s="33" t="s">
        <v>2</v>
      </c>
      <c r="M4" s="34"/>
      <c r="N4" s="33" t="s">
        <v>1</v>
      </c>
      <c r="O4" s="35" t="s">
        <v>2</v>
      </c>
    </row>
    <row r="5" spans="1:15" s="3" customFormat="1" ht="19.5" customHeight="1">
      <c r="A5" s="29" t="s">
        <v>26</v>
      </c>
      <c r="B5" s="30">
        <v>2</v>
      </c>
      <c r="C5" s="31">
        <v>54.33</v>
      </c>
      <c r="D5" s="31">
        <f>$B5*C5</f>
        <v>108.66</v>
      </c>
      <c r="E5" s="31">
        <v>84</v>
      </c>
      <c r="F5" s="31">
        <f>$B5*E5</f>
        <v>168</v>
      </c>
      <c r="G5" s="31">
        <v>79.9</v>
      </c>
      <c r="H5" s="31">
        <f>$B5*G5</f>
        <v>159.8</v>
      </c>
      <c r="I5" s="31"/>
      <c r="J5" s="31"/>
      <c r="K5" s="31">
        <v>55.93</v>
      </c>
      <c r="L5" s="31">
        <f aca="true" t="shared" si="0" ref="L5:L21">$B5*K5</f>
        <v>111.86</v>
      </c>
      <c r="M5" s="25">
        <f>COUNT(C5,E5,G5,I5,#REF!,#REF!)</f>
        <v>3</v>
      </c>
      <c r="N5" s="31">
        <f>ROUND(AVERAGE(C5,E5,G5,I5,K5),2)</f>
        <v>68.54</v>
      </c>
      <c r="O5" s="32">
        <f aca="true" t="shared" si="1" ref="O5:O21">$B5*N5</f>
        <v>137.08</v>
      </c>
    </row>
    <row r="6" spans="1:15" s="3" customFormat="1" ht="19.5" customHeight="1">
      <c r="A6" s="24" t="s">
        <v>27</v>
      </c>
      <c r="B6" s="5">
        <v>5</v>
      </c>
      <c r="C6" s="6">
        <v>44.2</v>
      </c>
      <c r="D6" s="6">
        <f>$B6*C6</f>
        <v>221</v>
      </c>
      <c r="E6" s="6">
        <v>50</v>
      </c>
      <c r="F6" s="6">
        <f aca="true" t="shared" si="2" ref="F6:F12">$B6*E6</f>
        <v>250</v>
      </c>
      <c r="G6" s="6">
        <v>52</v>
      </c>
      <c r="H6" s="6">
        <f>$B6*G6</f>
        <v>260</v>
      </c>
      <c r="I6" s="6">
        <v>65</v>
      </c>
      <c r="J6" s="6">
        <f aca="true" t="shared" si="3" ref="J6:J20">$B6*I6</f>
        <v>325</v>
      </c>
      <c r="K6" s="6">
        <v>48.75</v>
      </c>
      <c r="L6" s="6">
        <f t="shared" si="0"/>
        <v>243.75</v>
      </c>
      <c r="M6" s="25">
        <f>COUNT(C6,E6,G6,I6,#REF!,#REF!)</f>
        <v>4</v>
      </c>
      <c r="N6" s="6">
        <f aca="true" t="shared" si="4" ref="N6:N21">ROUND(AVERAGE(C6,E6,G6,I6,K6),2)</f>
        <v>51.99</v>
      </c>
      <c r="O6" s="26">
        <f t="shared" si="1"/>
        <v>259.95</v>
      </c>
    </row>
    <row r="7" spans="1:15" s="3" customFormat="1" ht="19.5" customHeight="1">
      <c r="A7" s="24" t="s">
        <v>28</v>
      </c>
      <c r="B7" s="5">
        <v>5</v>
      </c>
      <c r="C7" s="6">
        <v>46.24</v>
      </c>
      <c r="D7" s="6">
        <f>$B7*C7</f>
        <v>231.20000000000002</v>
      </c>
      <c r="E7" s="6">
        <v>53.5</v>
      </c>
      <c r="F7" s="6">
        <f t="shared" si="2"/>
        <v>267.5</v>
      </c>
      <c r="G7" s="6">
        <v>54</v>
      </c>
      <c r="H7" s="6">
        <f>$B7*G7</f>
        <v>270</v>
      </c>
      <c r="I7" s="6">
        <v>68</v>
      </c>
      <c r="J7" s="6">
        <f t="shared" si="3"/>
        <v>340</v>
      </c>
      <c r="K7" s="6">
        <v>51</v>
      </c>
      <c r="L7" s="6">
        <f t="shared" si="0"/>
        <v>255</v>
      </c>
      <c r="M7" s="25">
        <f>COUNT(C7,E7,G7,I7,#REF!,#REF!)</f>
        <v>4</v>
      </c>
      <c r="N7" s="6">
        <f t="shared" si="4"/>
        <v>54.55</v>
      </c>
      <c r="O7" s="26">
        <f t="shared" si="1"/>
        <v>272.75</v>
      </c>
    </row>
    <row r="8" spans="1:15" s="3" customFormat="1" ht="19.5" customHeight="1">
      <c r="A8" s="24" t="s">
        <v>29</v>
      </c>
      <c r="B8" s="5">
        <v>1</v>
      </c>
      <c r="C8" s="6">
        <v>12.24</v>
      </c>
      <c r="D8" s="6">
        <f aca="true" t="shared" si="5" ref="D8:F21">$B8*C8</f>
        <v>12.24</v>
      </c>
      <c r="E8" s="6">
        <v>18</v>
      </c>
      <c r="F8" s="6">
        <f t="shared" si="2"/>
        <v>18</v>
      </c>
      <c r="G8" s="7"/>
      <c r="H8" s="6"/>
      <c r="I8" s="6">
        <v>18</v>
      </c>
      <c r="J8" s="6">
        <f t="shared" si="3"/>
        <v>18</v>
      </c>
      <c r="K8" s="6">
        <v>13.5</v>
      </c>
      <c r="L8" s="6">
        <f t="shared" si="0"/>
        <v>13.5</v>
      </c>
      <c r="M8" s="25">
        <f>COUNT(C8,E8,G8,I8,#REF!,#REF!)</f>
        <v>3</v>
      </c>
      <c r="N8" s="6">
        <f t="shared" si="4"/>
        <v>15.44</v>
      </c>
      <c r="O8" s="26">
        <f t="shared" si="1"/>
        <v>15.44</v>
      </c>
    </row>
    <row r="9" spans="1:15" s="3" customFormat="1" ht="19.5" customHeight="1">
      <c r="A9" s="24" t="s">
        <v>30</v>
      </c>
      <c r="B9" s="5">
        <v>2</v>
      </c>
      <c r="C9" s="6">
        <v>63.92</v>
      </c>
      <c r="D9" s="6">
        <f t="shared" si="5"/>
        <v>127.84</v>
      </c>
      <c r="E9" s="6">
        <v>79</v>
      </c>
      <c r="F9" s="6">
        <f t="shared" si="2"/>
        <v>158</v>
      </c>
      <c r="G9" s="7"/>
      <c r="H9" s="6"/>
      <c r="I9" s="6">
        <v>94</v>
      </c>
      <c r="J9" s="6">
        <f t="shared" si="3"/>
        <v>188</v>
      </c>
      <c r="K9" s="6"/>
      <c r="L9" s="6"/>
      <c r="M9" s="25">
        <f>COUNT(C9,E9,G9,I9,#REF!,#REF!)</f>
        <v>3</v>
      </c>
      <c r="N9" s="6">
        <f t="shared" si="4"/>
        <v>78.97</v>
      </c>
      <c r="O9" s="26">
        <f t="shared" si="1"/>
        <v>157.94</v>
      </c>
    </row>
    <row r="10" spans="1:15" s="3" customFormat="1" ht="19.5" customHeight="1">
      <c r="A10" s="24" t="s">
        <v>31</v>
      </c>
      <c r="B10" s="5">
        <v>2</v>
      </c>
      <c r="C10" s="6">
        <v>39.44</v>
      </c>
      <c r="D10" s="6">
        <f t="shared" si="5"/>
        <v>78.88</v>
      </c>
      <c r="E10" s="6">
        <v>48</v>
      </c>
      <c r="F10" s="6">
        <f t="shared" si="2"/>
        <v>96</v>
      </c>
      <c r="G10" s="7"/>
      <c r="H10" s="6"/>
      <c r="I10" s="6">
        <v>58</v>
      </c>
      <c r="J10" s="6">
        <f t="shared" si="3"/>
        <v>116</v>
      </c>
      <c r="K10" s="6">
        <v>43.5</v>
      </c>
      <c r="L10" s="6">
        <f t="shared" si="0"/>
        <v>87</v>
      </c>
      <c r="M10" s="25">
        <f>COUNT(C10,E10,G10,I10,#REF!,#REF!)</f>
        <v>3</v>
      </c>
      <c r="N10" s="6">
        <f t="shared" si="4"/>
        <v>47.24</v>
      </c>
      <c r="O10" s="26">
        <f t="shared" si="1"/>
        <v>94.48</v>
      </c>
    </row>
    <row r="11" spans="1:15" s="3" customFormat="1" ht="19.5" customHeight="1">
      <c r="A11" s="24" t="s">
        <v>32</v>
      </c>
      <c r="B11" s="5">
        <v>2</v>
      </c>
      <c r="C11" s="6">
        <v>100</v>
      </c>
      <c r="D11" s="6">
        <f t="shared" si="5"/>
        <v>200</v>
      </c>
      <c r="E11" s="6">
        <v>60</v>
      </c>
      <c r="F11" s="6">
        <f t="shared" si="2"/>
        <v>120</v>
      </c>
      <c r="G11" s="7"/>
      <c r="H11" s="6"/>
      <c r="I11" s="6">
        <v>50</v>
      </c>
      <c r="J11" s="6">
        <f t="shared" si="3"/>
        <v>100</v>
      </c>
      <c r="K11" s="6">
        <v>37.5</v>
      </c>
      <c r="L11" s="6">
        <f t="shared" si="0"/>
        <v>75</v>
      </c>
      <c r="M11" s="25">
        <f>COUNT(C11,E11,G11,I11,#REF!,#REF!)</f>
        <v>3</v>
      </c>
      <c r="N11" s="6">
        <f t="shared" si="4"/>
        <v>61.88</v>
      </c>
      <c r="O11" s="26">
        <f t="shared" si="1"/>
        <v>123.76</v>
      </c>
    </row>
    <row r="12" spans="1:15" s="3" customFormat="1" ht="19.5" customHeight="1">
      <c r="A12" s="24" t="s">
        <v>33</v>
      </c>
      <c r="B12" s="5">
        <v>5</v>
      </c>
      <c r="C12" s="6">
        <v>64.6</v>
      </c>
      <c r="D12" s="6">
        <f t="shared" si="5"/>
        <v>323</v>
      </c>
      <c r="E12" s="7">
        <v>75</v>
      </c>
      <c r="F12" s="6">
        <f t="shared" si="2"/>
        <v>375</v>
      </c>
      <c r="G12" s="7"/>
      <c r="H12" s="6"/>
      <c r="I12" s="7">
        <v>95</v>
      </c>
      <c r="J12" s="6">
        <f t="shared" si="3"/>
        <v>475</v>
      </c>
      <c r="K12" s="6">
        <v>66.5</v>
      </c>
      <c r="L12" s="6">
        <f t="shared" si="0"/>
        <v>332.5</v>
      </c>
      <c r="M12" s="25">
        <f>COUNT(C12,E12,G12,I12,#REF!,#REF!)</f>
        <v>3</v>
      </c>
      <c r="N12" s="6">
        <f t="shared" si="4"/>
        <v>75.28</v>
      </c>
      <c r="O12" s="26">
        <f t="shared" si="1"/>
        <v>376.4</v>
      </c>
    </row>
    <row r="13" spans="1:15" s="3" customFormat="1" ht="19.5" customHeight="1">
      <c r="A13" s="24" t="s">
        <v>34</v>
      </c>
      <c r="B13" s="5">
        <v>2</v>
      </c>
      <c r="C13" s="6">
        <v>40.8</v>
      </c>
      <c r="D13" s="6">
        <f t="shared" si="5"/>
        <v>81.6</v>
      </c>
      <c r="E13" s="7">
        <v>47.5</v>
      </c>
      <c r="F13" s="6">
        <f t="shared" si="5"/>
        <v>95</v>
      </c>
      <c r="G13" s="7"/>
      <c r="H13" s="6"/>
      <c r="I13" s="7">
        <v>60</v>
      </c>
      <c r="J13" s="6">
        <f t="shared" si="3"/>
        <v>120</v>
      </c>
      <c r="K13" s="7">
        <v>42</v>
      </c>
      <c r="L13" s="6">
        <f t="shared" si="0"/>
        <v>84</v>
      </c>
      <c r="M13" s="25">
        <f>COUNT(C13,E13,G13,I13,#REF!,#REF!)</f>
        <v>3</v>
      </c>
      <c r="N13" s="6">
        <f t="shared" si="4"/>
        <v>47.58</v>
      </c>
      <c r="O13" s="26">
        <f t="shared" si="1"/>
        <v>95.16</v>
      </c>
    </row>
    <row r="14" spans="1:15" s="3" customFormat="1" ht="19.5" customHeight="1">
      <c r="A14" s="24" t="s">
        <v>35</v>
      </c>
      <c r="B14" s="5">
        <v>1</v>
      </c>
      <c r="C14" s="6">
        <v>20.2</v>
      </c>
      <c r="D14" s="6">
        <f t="shared" si="5"/>
        <v>20.2</v>
      </c>
      <c r="E14" s="7">
        <v>25</v>
      </c>
      <c r="F14" s="6">
        <f t="shared" si="5"/>
        <v>25</v>
      </c>
      <c r="G14" s="7"/>
      <c r="H14" s="6"/>
      <c r="I14" s="7">
        <v>29.7</v>
      </c>
      <c r="J14" s="6">
        <f t="shared" si="3"/>
        <v>29.7</v>
      </c>
      <c r="K14" s="7">
        <v>20.79</v>
      </c>
      <c r="L14" s="6">
        <f t="shared" si="0"/>
        <v>20.79</v>
      </c>
      <c r="M14" s="25">
        <f>COUNT(C14,E14,G14,I14,#REF!,#REF!)</f>
        <v>3</v>
      </c>
      <c r="N14" s="6">
        <f t="shared" si="4"/>
        <v>23.92</v>
      </c>
      <c r="O14" s="26">
        <f t="shared" si="1"/>
        <v>23.92</v>
      </c>
    </row>
    <row r="15" spans="1:15" s="3" customFormat="1" ht="19.5" customHeight="1">
      <c r="A15" s="24" t="s">
        <v>36</v>
      </c>
      <c r="B15" s="5">
        <v>1</v>
      </c>
      <c r="C15" s="6">
        <v>23.8</v>
      </c>
      <c r="D15" s="6">
        <f t="shared" si="5"/>
        <v>23.8</v>
      </c>
      <c r="E15" s="7">
        <v>35</v>
      </c>
      <c r="F15" s="6">
        <f t="shared" si="5"/>
        <v>35</v>
      </c>
      <c r="G15" s="7">
        <v>28</v>
      </c>
      <c r="H15" s="6">
        <f>$B15*G15</f>
        <v>28</v>
      </c>
      <c r="I15" s="7">
        <v>35</v>
      </c>
      <c r="J15" s="6">
        <f t="shared" si="3"/>
        <v>35</v>
      </c>
      <c r="K15" s="7">
        <v>24.5</v>
      </c>
      <c r="L15" s="6">
        <f t="shared" si="0"/>
        <v>24.5</v>
      </c>
      <c r="M15" s="25">
        <f>COUNT(C15,E15,G15,I15,#REF!,#REF!)</f>
        <v>4</v>
      </c>
      <c r="N15" s="6">
        <f t="shared" si="4"/>
        <v>29.26</v>
      </c>
      <c r="O15" s="26">
        <f t="shared" si="1"/>
        <v>29.26</v>
      </c>
    </row>
    <row r="16" spans="1:15" s="3" customFormat="1" ht="19.5" customHeight="1">
      <c r="A16" s="24" t="s">
        <v>37</v>
      </c>
      <c r="B16" s="5">
        <v>2</v>
      </c>
      <c r="C16" s="6">
        <v>33.93</v>
      </c>
      <c r="D16" s="6">
        <f t="shared" si="5"/>
        <v>67.86</v>
      </c>
      <c r="E16" s="7">
        <v>44</v>
      </c>
      <c r="F16" s="6">
        <f t="shared" si="5"/>
        <v>88</v>
      </c>
      <c r="G16" s="7"/>
      <c r="H16" s="6"/>
      <c r="I16" s="6">
        <v>49.4</v>
      </c>
      <c r="J16" s="6">
        <f t="shared" si="3"/>
        <v>98.8</v>
      </c>
      <c r="K16" s="7">
        <v>34.93</v>
      </c>
      <c r="L16" s="6">
        <f t="shared" si="0"/>
        <v>69.86</v>
      </c>
      <c r="M16" s="25">
        <f>COUNT(C16,E16,G16,I16,#REF!,#REF!)</f>
        <v>3</v>
      </c>
      <c r="N16" s="6">
        <f t="shared" si="4"/>
        <v>40.57</v>
      </c>
      <c r="O16" s="26">
        <f t="shared" si="1"/>
        <v>81.14</v>
      </c>
    </row>
    <row r="17" spans="1:15" s="3" customFormat="1" ht="19.5" customHeight="1">
      <c r="A17" s="24" t="s">
        <v>38</v>
      </c>
      <c r="B17" s="5">
        <v>2</v>
      </c>
      <c r="C17" s="6">
        <v>47.19</v>
      </c>
      <c r="D17" s="6">
        <f t="shared" si="5"/>
        <v>94.38</v>
      </c>
      <c r="E17" s="7">
        <v>58</v>
      </c>
      <c r="F17" s="6">
        <f t="shared" si="5"/>
        <v>116</v>
      </c>
      <c r="G17" s="7"/>
      <c r="H17" s="6"/>
      <c r="I17" s="7">
        <v>69.4</v>
      </c>
      <c r="J17" s="6">
        <f t="shared" si="3"/>
        <v>138.8</v>
      </c>
      <c r="K17" s="7">
        <v>48.58</v>
      </c>
      <c r="L17" s="6">
        <f t="shared" si="0"/>
        <v>97.16</v>
      </c>
      <c r="M17" s="25">
        <f>COUNT(C17,E17,G17,I17,#REF!,#REF!)</f>
        <v>3</v>
      </c>
      <c r="N17" s="6">
        <f t="shared" si="4"/>
        <v>55.79</v>
      </c>
      <c r="O17" s="26">
        <f t="shared" si="1"/>
        <v>111.58</v>
      </c>
    </row>
    <row r="18" spans="1:15" s="3" customFormat="1" ht="19.5" customHeight="1">
      <c r="A18" s="24" t="s">
        <v>39</v>
      </c>
      <c r="B18" s="5">
        <v>2</v>
      </c>
      <c r="C18" s="6">
        <v>51</v>
      </c>
      <c r="D18" s="6">
        <f t="shared" si="5"/>
        <v>102</v>
      </c>
      <c r="E18" s="7">
        <v>63</v>
      </c>
      <c r="F18" s="6">
        <f t="shared" si="5"/>
        <v>126</v>
      </c>
      <c r="G18" s="7">
        <v>60</v>
      </c>
      <c r="H18" s="6">
        <f>$B18*G18</f>
        <v>120</v>
      </c>
      <c r="I18" s="7">
        <v>75</v>
      </c>
      <c r="J18" s="6">
        <f t="shared" si="3"/>
        <v>150</v>
      </c>
      <c r="K18" s="7">
        <v>52.5</v>
      </c>
      <c r="L18" s="6">
        <f t="shared" si="0"/>
        <v>105</v>
      </c>
      <c r="M18" s="25">
        <f>COUNT(C18,E18,G18,I18,#REF!,#REF!)</f>
        <v>4</v>
      </c>
      <c r="N18" s="6">
        <f t="shared" si="4"/>
        <v>60.3</v>
      </c>
      <c r="O18" s="26">
        <f t="shared" si="1"/>
        <v>120.6</v>
      </c>
    </row>
    <row r="19" spans="1:15" s="3" customFormat="1" ht="19.5" customHeight="1">
      <c r="A19" s="24" t="s">
        <v>40</v>
      </c>
      <c r="B19" s="5">
        <v>2</v>
      </c>
      <c r="C19" s="7">
        <v>63.18</v>
      </c>
      <c r="D19" s="6">
        <f t="shared" si="5"/>
        <v>126.36</v>
      </c>
      <c r="E19" s="6">
        <v>41</v>
      </c>
      <c r="F19" s="6">
        <f t="shared" si="5"/>
        <v>82</v>
      </c>
      <c r="G19" s="7"/>
      <c r="H19" s="6"/>
      <c r="I19" s="7"/>
      <c r="J19" s="6"/>
      <c r="K19" s="7">
        <v>121.5</v>
      </c>
      <c r="L19" s="6">
        <f t="shared" si="0"/>
        <v>243</v>
      </c>
      <c r="M19" s="25">
        <f>COUNT(C19,E19,G19,I19,#REF!,#REF!)</f>
        <v>2</v>
      </c>
      <c r="N19" s="6">
        <f t="shared" si="4"/>
        <v>75.23</v>
      </c>
      <c r="O19" s="26">
        <f t="shared" si="1"/>
        <v>150.46</v>
      </c>
    </row>
    <row r="20" spans="1:15" s="3" customFormat="1" ht="19.5" customHeight="1">
      <c r="A20" s="24" t="s">
        <v>41</v>
      </c>
      <c r="B20" s="5">
        <v>2</v>
      </c>
      <c r="C20" s="6">
        <v>40.8</v>
      </c>
      <c r="D20" s="6">
        <f t="shared" si="5"/>
        <v>81.6</v>
      </c>
      <c r="E20" s="7">
        <v>50</v>
      </c>
      <c r="F20" s="6">
        <f t="shared" si="5"/>
        <v>100</v>
      </c>
      <c r="G20" s="7"/>
      <c r="H20" s="6"/>
      <c r="I20" s="6">
        <v>60</v>
      </c>
      <c r="J20" s="6">
        <f t="shared" si="3"/>
        <v>120</v>
      </c>
      <c r="K20" s="7">
        <v>42</v>
      </c>
      <c r="L20" s="6">
        <f t="shared" si="0"/>
        <v>84</v>
      </c>
      <c r="M20" s="25">
        <f>COUNT(C20,E20,G20,I20,#REF!,#REF!)</f>
        <v>3</v>
      </c>
      <c r="N20" s="6">
        <f t="shared" si="4"/>
        <v>48.2</v>
      </c>
      <c r="O20" s="26">
        <f t="shared" si="1"/>
        <v>96.4</v>
      </c>
    </row>
    <row r="21" spans="1:15" s="3" customFormat="1" ht="19.5" customHeight="1" thickBot="1">
      <c r="A21" s="27" t="s">
        <v>42</v>
      </c>
      <c r="B21" s="15">
        <v>2</v>
      </c>
      <c r="C21" s="12">
        <v>156.4</v>
      </c>
      <c r="D21" s="12">
        <f t="shared" si="5"/>
        <v>312.8</v>
      </c>
      <c r="E21" s="16">
        <v>180</v>
      </c>
      <c r="F21" s="12">
        <f t="shared" si="5"/>
        <v>360</v>
      </c>
      <c r="G21" s="16"/>
      <c r="H21" s="12"/>
      <c r="I21" s="12"/>
      <c r="J21" s="12"/>
      <c r="K21" s="16">
        <v>161</v>
      </c>
      <c r="L21" s="12">
        <f t="shared" si="0"/>
        <v>322</v>
      </c>
      <c r="M21" s="25"/>
      <c r="N21" s="12">
        <f t="shared" si="4"/>
        <v>165.8</v>
      </c>
      <c r="O21" s="28">
        <f t="shared" si="1"/>
        <v>331.6</v>
      </c>
    </row>
    <row r="22" spans="1:15" ht="24.75" customHeight="1" thickBot="1">
      <c r="A22" s="13" t="s">
        <v>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3"/>
      <c r="O22" s="14">
        <f>SUM(O5:O21)</f>
        <v>2477.92</v>
      </c>
    </row>
    <row r="23" spans="1:10" ht="15.75">
      <c r="A23" s="9" t="s">
        <v>7</v>
      </c>
      <c r="B23" s="10"/>
      <c r="C23" s="8"/>
      <c r="D23" s="8" t="s">
        <v>24</v>
      </c>
      <c r="E23" s="8"/>
      <c r="F23" s="8"/>
      <c r="G23" s="8"/>
      <c r="H23" s="8"/>
      <c r="I23" s="8"/>
      <c r="J23" s="8"/>
    </row>
    <row r="24" spans="1:10" ht="15.75">
      <c r="A24" s="9"/>
      <c r="B24" s="10"/>
      <c r="C24" s="8"/>
      <c r="D24" s="8"/>
      <c r="E24" s="8" t="s">
        <v>17</v>
      </c>
      <c r="F24" s="8"/>
      <c r="G24" s="8"/>
      <c r="H24" s="8"/>
      <c r="I24" s="8"/>
      <c r="J24" s="8"/>
    </row>
    <row r="25" spans="1:15" ht="15.75">
      <c r="A25" s="10"/>
      <c r="B25" s="10"/>
      <c r="C25" s="8"/>
      <c r="D25" s="8" t="s">
        <v>23</v>
      </c>
      <c r="E25" s="8"/>
      <c r="F25" s="8"/>
      <c r="G25" s="8"/>
      <c r="H25" s="8"/>
      <c r="I25" s="8"/>
      <c r="J25" s="8"/>
      <c r="O25" s="4"/>
    </row>
    <row r="26" spans="1:15" ht="15.75">
      <c r="A26" s="10"/>
      <c r="B26" s="10"/>
      <c r="C26" s="8"/>
      <c r="D26" s="8"/>
      <c r="E26" s="8" t="s">
        <v>18</v>
      </c>
      <c r="F26" s="8"/>
      <c r="G26" s="8"/>
      <c r="H26" s="8"/>
      <c r="I26" s="8"/>
      <c r="J26" s="8"/>
      <c r="O26" s="4"/>
    </row>
    <row r="27" spans="1:10" ht="15.75">
      <c r="A27" s="10"/>
      <c r="B27" s="10"/>
      <c r="C27" s="8"/>
      <c r="D27" s="8" t="s">
        <v>22</v>
      </c>
      <c r="E27" s="8"/>
      <c r="F27" s="8"/>
      <c r="G27" s="8"/>
      <c r="H27" s="8"/>
      <c r="I27" s="8"/>
      <c r="J27" s="8"/>
    </row>
    <row r="28" spans="1:10" ht="15.75">
      <c r="A28" s="10"/>
      <c r="B28" s="10"/>
      <c r="C28" s="8"/>
      <c r="D28" s="8" t="s">
        <v>21</v>
      </c>
      <c r="E28" s="8"/>
      <c r="F28" s="8"/>
      <c r="G28" s="8"/>
      <c r="H28" s="8"/>
      <c r="I28" s="8"/>
      <c r="J28" s="8"/>
    </row>
    <row r="29" spans="4:9" ht="15.75">
      <c r="D29" s="8" t="s">
        <v>20</v>
      </c>
      <c r="E29" s="11"/>
      <c r="F29" s="11"/>
      <c r="G29" s="11"/>
      <c r="H29" s="11"/>
      <c r="I29" s="11"/>
    </row>
    <row r="30" spans="4:9" ht="15.75">
      <c r="D30" s="8"/>
      <c r="E30" s="8" t="s">
        <v>19</v>
      </c>
      <c r="F30" s="11"/>
      <c r="G30" s="11"/>
      <c r="H30" s="11"/>
      <c r="I30" s="11"/>
    </row>
    <row r="31" spans="4:9" ht="15.75">
      <c r="D31" s="8"/>
      <c r="E31" s="11"/>
      <c r="F31" s="11"/>
      <c r="G31" s="11"/>
      <c r="H31" s="11"/>
      <c r="I31" s="11"/>
    </row>
    <row r="33" ht="15.75">
      <c r="D33" s="8"/>
    </row>
    <row r="34" ht="15.75">
      <c r="D34" s="8"/>
    </row>
  </sheetData>
  <mergeCells count="3">
    <mergeCell ref="A3:A4"/>
    <mergeCell ref="B3:B4"/>
    <mergeCell ref="A1:O1"/>
  </mergeCells>
  <printOptions horizontalCentered="1"/>
  <pageMargins left="0.3937007874015748" right="0.1968503937007874" top="0.3937007874015748" bottom="0.3937007874015748" header="0.11811023622047245" footer="0.11811023622047245"/>
  <pageSetup fitToHeight="1" fitToWidth="1" horizontalDpi="300" verticalDpi="300" orientation="landscape" paperSize="9" scale="9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valeria</cp:lastModifiedBy>
  <cp:lastPrinted>2004-07-12T18:18:02Z</cp:lastPrinted>
  <dcterms:created xsi:type="dcterms:W3CDTF">2003-05-14T16:49:09Z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