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<sst xmlns="http://schemas.openxmlformats.org/spreadsheetml/2006/main" count="45" uniqueCount="25">
  <si>
    <t>ITEM</t>
  </si>
  <si>
    <t>QTDE</t>
  </si>
  <si>
    <t>V.Unit</t>
  </si>
  <si>
    <t>V.Total</t>
  </si>
  <si>
    <t xml:space="preserve">TOTAL </t>
  </si>
  <si>
    <t>EMPRESA 1</t>
  </si>
  <si>
    <t>EMPRESA 2</t>
  </si>
  <si>
    <t>EMPRESA 3</t>
  </si>
  <si>
    <t>CUSTO MÉDIO</t>
  </si>
  <si>
    <t>V. Unit</t>
  </si>
  <si>
    <t>V. Total</t>
  </si>
  <si>
    <t>UNID.</t>
  </si>
  <si>
    <t>unidade</t>
  </si>
  <si>
    <t>EMPRESA 4</t>
  </si>
  <si>
    <t>EMPRESA 5</t>
  </si>
  <si>
    <t>PLANILHA DE CUSTOS - MATERIAL ELÉTRICO</t>
  </si>
  <si>
    <t>metro</t>
  </si>
  <si>
    <t>rolo 100m</t>
  </si>
  <si>
    <t>OBSERVAÇÕES:</t>
  </si>
  <si>
    <t>TODOS OS ORÇAMENTOS ACIMA FORAM RATIFICADOS EM 10/10/2003.</t>
  </si>
  <si>
    <t>Empresa 3 - orçamentos apresentados em 27/08/2003 (itens 1 a 6), 29/09/2003 (itens 9 a 11 e 13) e 10/10/2003 (item 15).</t>
  </si>
  <si>
    <t>Empresa 5 - orçamentos apresentados em 29/09/2003 (itens 1 a 8, 9 a 11 e 13 e 14).</t>
  </si>
  <si>
    <t>Empresa 1 - orçamentos apresentados em 28/08/2003 (itens 1 a 6) e 01/10/2003 (itens 9 a 14).</t>
  </si>
  <si>
    <t>Empresa 2 - orçamentos apresentados em 26/08/2003 (itens 1 a 8), 29/09/2003 (itens 9 a 14) e 07/10/2003 (item 15).</t>
  </si>
  <si>
    <t>Empresa 4 - orçamentos apresentados em 29/09/2003 (itens 1 a 3, 5 a 8 e 9 a 14) e 08/10/2003 (item 15).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</si>
</sst>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4" fontId="0" fillId="0" borderId="6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0" borderId="5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J18">
      <selection activeCell="A30" sqref="A30:IV30"/>
    </sheetView>
  </sheetViews>
  <sheetFormatPr defaultColWidth="9.140625" defaultRowHeight="12.75"/>
  <cols>
    <col min="1" max="1" width="5.421875" style="1" customWidth="1"/>
    <col min="2" max="2" width="6.00390625" style="1" customWidth="1"/>
    <col min="3" max="3" width="8.8515625" style="1" customWidth="1"/>
    <col min="4" max="4" width="8.28125" style="1" customWidth="1"/>
    <col min="5" max="5" width="9.140625" style="1" bestFit="1" customWidth="1"/>
    <col min="6" max="6" width="8.140625" style="1" customWidth="1"/>
    <col min="7" max="7" width="9.140625" style="1" customWidth="1"/>
    <col min="8" max="8" width="8.421875" style="1" customWidth="1"/>
    <col min="9" max="9" width="9.28125" style="16" customWidth="1"/>
    <col min="10" max="10" width="8.421875" style="16" customWidth="1"/>
    <col min="11" max="11" width="9.140625" style="1" bestFit="1" customWidth="1"/>
    <col min="12" max="12" width="8.140625" style="16" customWidth="1"/>
    <col min="13" max="13" width="9.140625" style="1" customWidth="1"/>
    <col min="14" max="14" width="9.28125" style="1" customWidth="1"/>
    <col min="15" max="15" width="10.00390625" style="1" customWidth="1"/>
    <col min="16" max="16384" width="11.421875" style="1" customWidth="1"/>
  </cols>
  <sheetData>
    <row r="1" spans="1:15" s="17" customFormat="1" ht="18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3" ht="24.75" customHeight="1" thickBot="1">
      <c r="A2" s="2"/>
      <c r="B2" s="3"/>
      <c r="C2" s="3"/>
      <c r="D2" s="15"/>
      <c r="E2" s="3"/>
      <c r="F2" s="15"/>
      <c r="G2" s="3"/>
      <c r="H2" s="15"/>
      <c r="I2" s="3"/>
      <c r="J2" s="15"/>
      <c r="K2" s="3"/>
      <c r="L2" s="15"/>
      <c r="M2" s="3"/>
    </row>
    <row r="3" spans="1:15" ht="17.25" customHeight="1" thickBot="1">
      <c r="A3" s="50" t="s">
        <v>0</v>
      </c>
      <c r="B3" s="52" t="s">
        <v>1</v>
      </c>
      <c r="C3" s="52" t="s">
        <v>11</v>
      </c>
      <c r="D3" s="4" t="s">
        <v>5</v>
      </c>
      <c r="E3" s="4"/>
      <c r="F3" s="4" t="s">
        <v>6</v>
      </c>
      <c r="G3" s="4"/>
      <c r="H3" s="48" t="s">
        <v>7</v>
      </c>
      <c r="I3" s="49"/>
      <c r="J3" s="40" t="s">
        <v>13</v>
      </c>
      <c r="K3" s="45"/>
      <c r="L3" s="40" t="s">
        <v>14</v>
      </c>
      <c r="M3" s="41"/>
      <c r="N3" s="43" t="s">
        <v>8</v>
      </c>
      <c r="O3" s="44"/>
    </row>
    <row r="4" spans="1:15" ht="18" customHeight="1" thickBot="1">
      <c r="A4" s="51"/>
      <c r="B4" s="53"/>
      <c r="C4" s="53"/>
      <c r="D4" s="26" t="s">
        <v>2</v>
      </c>
      <c r="E4" s="26" t="s">
        <v>3</v>
      </c>
      <c r="F4" s="26" t="s">
        <v>2</v>
      </c>
      <c r="G4" s="26" t="s">
        <v>3</v>
      </c>
      <c r="H4" s="26" t="s">
        <v>2</v>
      </c>
      <c r="I4" s="26" t="s">
        <v>3</v>
      </c>
      <c r="J4" s="27" t="s">
        <v>2</v>
      </c>
      <c r="K4" s="27" t="s">
        <v>3</v>
      </c>
      <c r="L4" s="27" t="s">
        <v>2</v>
      </c>
      <c r="M4" s="27" t="s">
        <v>3</v>
      </c>
      <c r="N4" s="24" t="s">
        <v>9</v>
      </c>
      <c r="O4" s="23" t="s">
        <v>10</v>
      </c>
    </row>
    <row r="5" spans="1:15" ht="17.25" customHeight="1">
      <c r="A5" s="5">
        <v>1</v>
      </c>
      <c r="B5" s="6">
        <v>155</v>
      </c>
      <c r="C5" s="6" t="s">
        <v>16</v>
      </c>
      <c r="D5" s="7">
        <v>4.48</v>
      </c>
      <c r="E5" s="7">
        <f>D5*B5</f>
        <v>694.4000000000001</v>
      </c>
      <c r="F5" s="7">
        <v>4.49</v>
      </c>
      <c r="G5" s="7">
        <f>F5*B5</f>
        <v>695.95</v>
      </c>
      <c r="H5" s="7">
        <v>4.32</v>
      </c>
      <c r="I5" s="7">
        <f>H5*B5</f>
        <v>669.6</v>
      </c>
      <c r="J5" s="7">
        <v>4.15</v>
      </c>
      <c r="K5" s="7">
        <f>J5*B5</f>
        <v>643.25</v>
      </c>
      <c r="L5" s="7">
        <v>4.87</v>
      </c>
      <c r="M5" s="18">
        <f aca="true" t="shared" si="0" ref="M5:M12">L5*B5</f>
        <v>754.85</v>
      </c>
      <c r="N5" s="19">
        <f>AVERAGE(D5,F5,H5,J5,L5)</f>
        <v>4.462000000000001</v>
      </c>
      <c r="O5" s="20">
        <f>N5*$B5</f>
        <v>691.6100000000001</v>
      </c>
    </row>
    <row r="6" spans="1:15" ht="17.25" customHeight="1">
      <c r="A6" s="8">
        <v>2</v>
      </c>
      <c r="B6" s="9">
        <v>75</v>
      </c>
      <c r="C6" s="9" t="s">
        <v>16</v>
      </c>
      <c r="D6" s="10">
        <v>4.48</v>
      </c>
      <c r="E6" s="7">
        <f aca="true" t="shared" si="1" ref="E6:E18">D6*B6</f>
        <v>336.00000000000006</v>
      </c>
      <c r="F6" s="10">
        <v>4.49</v>
      </c>
      <c r="G6" s="7">
        <f aca="true" t="shared" si="2" ref="G6:G19">F6*B6</f>
        <v>336.75</v>
      </c>
      <c r="H6" s="10">
        <v>4.32</v>
      </c>
      <c r="I6" s="7">
        <f aca="true" t="shared" si="3" ref="I6:I19">H6*B6</f>
        <v>324</v>
      </c>
      <c r="J6" s="10">
        <v>4.15</v>
      </c>
      <c r="K6" s="7">
        <f>J6*B6</f>
        <v>311.25</v>
      </c>
      <c r="L6" s="10">
        <v>4.87</v>
      </c>
      <c r="M6" s="18">
        <f t="shared" si="0"/>
        <v>365.25</v>
      </c>
      <c r="N6" s="19">
        <f aca="true" t="shared" si="4" ref="N6:N19">AVERAGE(D6,F6,H6,J6,L6)</f>
        <v>4.462000000000001</v>
      </c>
      <c r="O6" s="20">
        <f aca="true" t="shared" si="5" ref="O6:O19">N6*$B6</f>
        <v>334.65000000000003</v>
      </c>
    </row>
    <row r="7" spans="1:15" ht="17.25" customHeight="1">
      <c r="A7" s="5">
        <v>3</v>
      </c>
      <c r="B7" s="9">
        <v>430</v>
      </c>
      <c r="C7" s="9" t="s">
        <v>16</v>
      </c>
      <c r="D7" s="10">
        <v>4.48</v>
      </c>
      <c r="E7" s="7">
        <f t="shared" si="1"/>
        <v>1926.4</v>
      </c>
      <c r="F7" s="10">
        <v>4.49</v>
      </c>
      <c r="G7" s="7">
        <f t="shared" si="2"/>
        <v>1930.7</v>
      </c>
      <c r="H7" s="10">
        <v>4.32</v>
      </c>
      <c r="I7" s="7">
        <f t="shared" si="3"/>
        <v>1857.6000000000001</v>
      </c>
      <c r="J7" s="10">
        <v>4.15</v>
      </c>
      <c r="K7" s="7">
        <f>J7*B7</f>
        <v>1784.5000000000002</v>
      </c>
      <c r="L7" s="10">
        <v>4.87</v>
      </c>
      <c r="M7" s="18">
        <f t="shared" si="0"/>
        <v>2094.1</v>
      </c>
      <c r="N7" s="19">
        <f t="shared" si="4"/>
        <v>4.462000000000001</v>
      </c>
      <c r="O7" s="20">
        <f t="shared" si="5"/>
        <v>1918.6600000000003</v>
      </c>
    </row>
    <row r="8" spans="1:15" ht="17.25" customHeight="1">
      <c r="A8" s="5">
        <v>4</v>
      </c>
      <c r="B8" s="9">
        <v>4</v>
      </c>
      <c r="C8" s="9" t="s">
        <v>12</v>
      </c>
      <c r="D8" s="10">
        <v>154.89</v>
      </c>
      <c r="E8" s="7">
        <f t="shared" si="1"/>
        <v>619.56</v>
      </c>
      <c r="F8" s="10">
        <v>180</v>
      </c>
      <c r="G8" s="7">
        <f t="shared" si="2"/>
        <v>720</v>
      </c>
      <c r="H8" s="10">
        <v>193.1</v>
      </c>
      <c r="I8" s="7">
        <f t="shared" si="3"/>
        <v>772.4</v>
      </c>
      <c r="J8" s="10"/>
      <c r="K8" s="30"/>
      <c r="L8" s="10">
        <v>246.47</v>
      </c>
      <c r="M8" s="18">
        <f t="shared" si="0"/>
        <v>985.88</v>
      </c>
      <c r="N8" s="19">
        <f t="shared" si="4"/>
        <v>193.615</v>
      </c>
      <c r="O8" s="20">
        <f t="shared" si="5"/>
        <v>774.46</v>
      </c>
    </row>
    <row r="9" spans="1:15" ht="17.25" customHeight="1">
      <c r="A9" s="5">
        <v>5</v>
      </c>
      <c r="B9" s="9">
        <v>24</v>
      </c>
      <c r="C9" s="9" t="s">
        <v>12</v>
      </c>
      <c r="D9" s="10">
        <v>31.49</v>
      </c>
      <c r="E9" s="7">
        <f t="shared" si="1"/>
        <v>755.76</v>
      </c>
      <c r="F9" s="10">
        <v>28</v>
      </c>
      <c r="G9" s="7">
        <f t="shared" si="2"/>
        <v>672</v>
      </c>
      <c r="H9" s="10">
        <v>25.56</v>
      </c>
      <c r="I9" s="7">
        <f t="shared" si="3"/>
        <v>613.4399999999999</v>
      </c>
      <c r="J9" s="10">
        <v>51.5</v>
      </c>
      <c r="K9" s="7">
        <f>J9*B9</f>
        <v>1236</v>
      </c>
      <c r="L9" s="10">
        <v>42.74</v>
      </c>
      <c r="M9" s="18">
        <f t="shared" si="0"/>
        <v>1025.76</v>
      </c>
      <c r="N9" s="19">
        <f t="shared" si="4"/>
        <v>35.858000000000004</v>
      </c>
      <c r="O9" s="20">
        <f t="shared" si="5"/>
        <v>860.5920000000001</v>
      </c>
    </row>
    <row r="10" spans="1:15" ht="17.25" customHeight="1">
      <c r="A10" s="5">
        <v>6</v>
      </c>
      <c r="B10" s="9">
        <v>68</v>
      </c>
      <c r="C10" s="9" t="s">
        <v>12</v>
      </c>
      <c r="D10" s="10">
        <v>0.74</v>
      </c>
      <c r="E10" s="7">
        <f t="shared" si="1"/>
        <v>50.32</v>
      </c>
      <c r="F10" s="10">
        <v>0.7</v>
      </c>
      <c r="G10" s="7">
        <f t="shared" si="2"/>
        <v>47.599999999999994</v>
      </c>
      <c r="H10" s="10">
        <v>0.96</v>
      </c>
      <c r="I10" s="7">
        <f t="shared" si="3"/>
        <v>65.28</v>
      </c>
      <c r="J10" s="10">
        <v>0.81</v>
      </c>
      <c r="K10" s="7">
        <f>J10*B10</f>
        <v>55.080000000000005</v>
      </c>
      <c r="L10" s="10">
        <v>1.3</v>
      </c>
      <c r="M10" s="18">
        <f t="shared" si="0"/>
        <v>88.4</v>
      </c>
      <c r="N10" s="19">
        <f t="shared" si="4"/>
        <v>0.9019999999999999</v>
      </c>
      <c r="O10" s="20">
        <f t="shared" si="5"/>
        <v>61.33599999999999</v>
      </c>
    </row>
    <row r="11" spans="1:15" ht="17.25" customHeight="1">
      <c r="A11" s="5">
        <v>7</v>
      </c>
      <c r="B11" s="9">
        <v>1</v>
      </c>
      <c r="C11" s="9" t="s">
        <v>12</v>
      </c>
      <c r="D11" s="10"/>
      <c r="E11" s="7"/>
      <c r="F11" s="10">
        <v>96</v>
      </c>
      <c r="G11" s="7">
        <f t="shared" si="2"/>
        <v>96</v>
      </c>
      <c r="H11" s="10"/>
      <c r="I11" s="7"/>
      <c r="J11" s="10">
        <v>63.37</v>
      </c>
      <c r="K11" s="7">
        <f>J11*B11</f>
        <v>63.37</v>
      </c>
      <c r="L11" s="10">
        <v>107.85</v>
      </c>
      <c r="M11" s="18">
        <f t="shared" si="0"/>
        <v>107.85</v>
      </c>
      <c r="N11" s="19">
        <f t="shared" si="4"/>
        <v>89.07333333333334</v>
      </c>
      <c r="O11" s="20">
        <f t="shared" si="5"/>
        <v>89.07333333333334</v>
      </c>
    </row>
    <row r="12" spans="1:15" ht="17.25" customHeight="1">
      <c r="A12" s="5">
        <v>8</v>
      </c>
      <c r="B12" s="9">
        <v>12</v>
      </c>
      <c r="C12" s="9" t="s">
        <v>12</v>
      </c>
      <c r="D12" s="10"/>
      <c r="E12" s="7"/>
      <c r="F12" s="10">
        <v>1.5</v>
      </c>
      <c r="G12" s="7">
        <f t="shared" si="2"/>
        <v>18</v>
      </c>
      <c r="H12" s="10"/>
      <c r="I12" s="7"/>
      <c r="J12" s="10">
        <v>1.56</v>
      </c>
      <c r="K12" s="7">
        <f>J12*B12</f>
        <v>18.72</v>
      </c>
      <c r="L12" s="10">
        <v>6.9</v>
      </c>
      <c r="M12" s="18">
        <f t="shared" si="0"/>
        <v>82.80000000000001</v>
      </c>
      <c r="N12" s="19">
        <f t="shared" si="4"/>
        <v>3.3200000000000003</v>
      </c>
      <c r="O12" s="20">
        <f t="shared" si="5"/>
        <v>39.84</v>
      </c>
    </row>
    <row r="13" spans="1:15" ht="17.25" customHeight="1">
      <c r="A13" s="5">
        <v>9</v>
      </c>
      <c r="B13" s="9">
        <v>2</v>
      </c>
      <c r="C13" s="9" t="s">
        <v>17</v>
      </c>
      <c r="D13" s="10">
        <v>55</v>
      </c>
      <c r="E13" s="7">
        <f t="shared" si="1"/>
        <v>110</v>
      </c>
      <c r="F13" s="10">
        <v>53</v>
      </c>
      <c r="G13" s="7">
        <f t="shared" si="2"/>
        <v>106</v>
      </c>
      <c r="H13" s="10">
        <v>58.23</v>
      </c>
      <c r="I13" s="7">
        <f t="shared" si="3"/>
        <v>116.46</v>
      </c>
      <c r="J13" s="10">
        <v>50</v>
      </c>
      <c r="K13" s="7">
        <f aca="true" t="shared" si="6" ref="K13:K19">J13*B13</f>
        <v>100</v>
      </c>
      <c r="L13" s="10">
        <v>50</v>
      </c>
      <c r="M13" s="18">
        <f>L13*B13</f>
        <v>100</v>
      </c>
      <c r="N13" s="19">
        <f t="shared" si="4"/>
        <v>53.246</v>
      </c>
      <c r="O13" s="20">
        <f t="shared" si="5"/>
        <v>106.492</v>
      </c>
    </row>
    <row r="14" spans="1:15" ht="17.25" customHeight="1">
      <c r="A14" s="5">
        <v>10</v>
      </c>
      <c r="B14" s="9">
        <v>2</v>
      </c>
      <c r="C14" s="9" t="s">
        <v>17</v>
      </c>
      <c r="D14" s="10">
        <v>55</v>
      </c>
      <c r="E14" s="7">
        <f t="shared" si="1"/>
        <v>110</v>
      </c>
      <c r="F14" s="10">
        <v>53</v>
      </c>
      <c r="G14" s="7">
        <f t="shared" si="2"/>
        <v>106</v>
      </c>
      <c r="H14" s="10">
        <v>58.23</v>
      </c>
      <c r="I14" s="7">
        <f t="shared" si="3"/>
        <v>116.46</v>
      </c>
      <c r="J14" s="10">
        <v>50</v>
      </c>
      <c r="K14" s="7">
        <f t="shared" si="6"/>
        <v>100</v>
      </c>
      <c r="L14" s="10">
        <v>50</v>
      </c>
      <c r="M14" s="18">
        <f>L14*B14</f>
        <v>100</v>
      </c>
      <c r="N14" s="19">
        <f t="shared" si="4"/>
        <v>53.246</v>
      </c>
      <c r="O14" s="20">
        <f t="shared" si="5"/>
        <v>106.492</v>
      </c>
    </row>
    <row r="15" spans="1:15" ht="17.25" customHeight="1">
      <c r="A15" s="5">
        <v>11</v>
      </c>
      <c r="B15" s="9">
        <v>2</v>
      </c>
      <c r="C15" s="9" t="s">
        <v>17</v>
      </c>
      <c r="D15" s="10">
        <v>55</v>
      </c>
      <c r="E15" s="7">
        <f t="shared" si="1"/>
        <v>110</v>
      </c>
      <c r="F15" s="10">
        <v>53</v>
      </c>
      <c r="G15" s="7">
        <f t="shared" si="2"/>
        <v>106</v>
      </c>
      <c r="H15" s="10">
        <v>58.23</v>
      </c>
      <c r="I15" s="7">
        <f t="shared" si="3"/>
        <v>116.46</v>
      </c>
      <c r="J15" s="10">
        <v>50</v>
      </c>
      <c r="K15" s="7">
        <f t="shared" si="6"/>
        <v>100</v>
      </c>
      <c r="L15" s="10">
        <v>50</v>
      </c>
      <c r="M15" s="18">
        <f>L15*B15</f>
        <v>100</v>
      </c>
      <c r="N15" s="19">
        <f t="shared" si="4"/>
        <v>53.246</v>
      </c>
      <c r="O15" s="20">
        <f t="shared" si="5"/>
        <v>106.492</v>
      </c>
    </row>
    <row r="16" spans="1:15" ht="17.25" customHeight="1">
      <c r="A16" s="5">
        <v>12</v>
      </c>
      <c r="B16" s="9">
        <v>5</v>
      </c>
      <c r="C16" s="9" t="s">
        <v>12</v>
      </c>
      <c r="D16" s="10">
        <v>3.6</v>
      </c>
      <c r="E16" s="7">
        <f t="shared" si="1"/>
        <v>18</v>
      </c>
      <c r="F16" s="10">
        <v>4.1</v>
      </c>
      <c r="G16" s="7">
        <f t="shared" si="2"/>
        <v>20.5</v>
      </c>
      <c r="H16" s="29"/>
      <c r="I16" s="30"/>
      <c r="J16" s="10">
        <v>25.45</v>
      </c>
      <c r="K16" s="7">
        <f t="shared" si="6"/>
        <v>127.25</v>
      </c>
      <c r="L16" s="10"/>
      <c r="M16" s="31"/>
      <c r="N16" s="19">
        <f t="shared" si="4"/>
        <v>11.049999999999999</v>
      </c>
      <c r="O16" s="20">
        <f t="shared" si="5"/>
        <v>55.24999999999999</v>
      </c>
    </row>
    <row r="17" spans="1:15" ht="17.25" customHeight="1">
      <c r="A17" s="5">
        <v>13</v>
      </c>
      <c r="B17" s="9">
        <v>1</v>
      </c>
      <c r="C17" s="9" t="s">
        <v>12</v>
      </c>
      <c r="D17" s="10">
        <v>5290</v>
      </c>
      <c r="E17" s="7">
        <f t="shared" si="1"/>
        <v>5290</v>
      </c>
      <c r="F17" s="10">
        <v>5650</v>
      </c>
      <c r="G17" s="7">
        <f t="shared" si="2"/>
        <v>5650</v>
      </c>
      <c r="H17" s="10">
        <v>5628</v>
      </c>
      <c r="I17" s="7">
        <f t="shared" si="3"/>
        <v>5628</v>
      </c>
      <c r="J17" s="10">
        <v>5575</v>
      </c>
      <c r="K17" s="7">
        <f t="shared" si="6"/>
        <v>5575</v>
      </c>
      <c r="L17" s="10">
        <v>5259.92</v>
      </c>
      <c r="M17" s="18">
        <f>L17*B17</f>
        <v>5259.92</v>
      </c>
      <c r="N17" s="19">
        <f t="shared" si="4"/>
        <v>5480.584</v>
      </c>
      <c r="O17" s="20">
        <f t="shared" si="5"/>
        <v>5480.584</v>
      </c>
    </row>
    <row r="18" spans="1:15" ht="17.25" customHeight="1">
      <c r="A18" s="5">
        <v>14</v>
      </c>
      <c r="B18" s="21">
        <v>20</v>
      </c>
      <c r="C18" s="9" t="s">
        <v>12</v>
      </c>
      <c r="D18" s="10">
        <v>25.9</v>
      </c>
      <c r="E18" s="7">
        <f t="shared" si="1"/>
        <v>518</v>
      </c>
      <c r="F18" s="22">
        <v>27</v>
      </c>
      <c r="G18" s="7">
        <f t="shared" si="2"/>
        <v>540</v>
      </c>
      <c r="H18" s="22"/>
      <c r="I18" s="7"/>
      <c r="J18" s="10">
        <v>25.5</v>
      </c>
      <c r="K18" s="7">
        <f t="shared" si="6"/>
        <v>510</v>
      </c>
      <c r="L18" s="22">
        <v>36.9</v>
      </c>
      <c r="M18" s="18">
        <f>L18*B18</f>
        <v>738</v>
      </c>
      <c r="N18" s="19">
        <f t="shared" si="4"/>
        <v>28.825000000000003</v>
      </c>
      <c r="O18" s="20">
        <f t="shared" si="5"/>
        <v>576.5</v>
      </c>
    </row>
    <row r="19" spans="1:15" ht="17.25" customHeight="1" thickBot="1">
      <c r="A19" s="5">
        <v>15</v>
      </c>
      <c r="B19" s="21">
        <v>10</v>
      </c>
      <c r="C19" s="21" t="s">
        <v>12</v>
      </c>
      <c r="D19" s="22"/>
      <c r="E19" s="7"/>
      <c r="F19" s="22">
        <v>42.9</v>
      </c>
      <c r="G19" s="7">
        <f t="shared" si="2"/>
        <v>429</v>
      </c>
      <c r="H19" s="22">
        <v>44.8</v>
      </c>
      <c r="I19" s="7">
        <f t="shared" si="3"/>
        <v>448</v>
      </c>
      <c r="J19" s="25">
        <v>46.8</v>
      </c>
      <c r="K19" s="7">
        <f t="shared" si="6"/>
        <v>468</v>
      </c>
      <c r="L19" s="22"/>
      <c r="M19" s="18"/>
      <c r="N19" s="19">
        <f t="shared" si="4"/>
        <v>44.833333333333336</v>
      </c>
      <c r="O19" s="20">
        <f t="shared" si="5"/>
        <v>448.33333333333337</v>
      </c>
    </row>
    <row r="20" spans="1:15" ht="21" customHeight="1" thickBot="1">
      <c r="A20" s="46" t="s">
        <v>4</v>
      </c>
      <c r="B20" s="47"/>
      <c r="C20" s="32"/>
      <c r="D20" s="32"/>
      <c r="E20" s="33"/>
      <c r="F20" s="34"/>
      <c r="G20" s="33"/>
      <c r="H20" s="34"/>
      <c r="I20" s="33"/>
      <c r="J20" s="36"/>
      <c r="K20" s="35"/>
      <c r="L20" s="35"/>
      <c r="M20" s="35"/>
      <c r="N20" s="37"/>
      <c r="O20" s="38">
        <f>SUM(O5:O19)</f>
        <v>11650.36466666667</v>
      </c>
    </row>
    <row r="21" spans="1:13" ht="12.75">
      <c r="A21" s="11"/>
      <c r="B21" s="12"/>
      <c r="C21" s="12"/>
      <c r="D21" s="13"/>
      <c r="E21" s="13"/>
      <c r="F21" s="13"/>
      <c r="G21" s="13"/>
      <c r="H21" s="14"/>
      <c r="I21" s="14"/>
      <c r="J21" s="14"/>
      <c r="K21" s="14"/>
      <c r="L21" s="14"/>
      <c r="M21" s="14"/>
    </row>
    <row r="22" spans="1:14" ht="12.75">
      <c r="A22" s="1" t="s">
        <v>18</v>
      </c>
      <c r="D22" s="1" t="s">
        <v>22</v>
      </c>
      <c r="I22" s="1"/>
      <c r="J22" s="1"/>
      <c r="L22" s="1"/>
      <c r="N22" s="28"/>
    </row>
    <row r="23" spans="4:12" ht="12.75">
      <c r="D23" s="1" t="s">
        <v>23</v>
      </c>
      <c r="H23" s="39"/>
      <c r="I23" s="1"/>
      <c r="J23" s="1"/>
      <c r="L23" s="1"/>
    </row>
    <row r="24" spans="4:12" ht="12.75">
      <c r="D24" s="1" t="s">
        <v>20</v>
      </c>
      <c r="I24" s="1"/>
      <c r="J24" s="1"/>
      <c r="L24" s="1"/>
    </row>
    <row r="25" spans="4:9" ht="12.75">
      <c r="D25" s="1" t="s">
        <v>24</v>
      </c>
      <c r="H25" s="39"/>
      <c r="I25" s="1"/>
    </row>
    <row r="26" ht="12.75">
      <c r="D26" s="1" t="s">
        <v>21</v>
      </c>
    </row>
    <row r="28" ht="12.75">
      <c r="D28" s="1" t="s">
        <v>19</v>
      </c>
    </row>
    <row r="34" spans="9:12" ht="15" customHeight="1">
      <c r="I34" s="1"/>
      <c r="J34" s="1"/>
      <c r="L34" s="1"/>
    </row>
    <row r="36" spans="9:12" ht="12.75">
      <c r="I36" s="1"/>
      <c r="J36" s="1"/>
      <c r="L36" s="1"/>
    </row>
    <row r="52" spans="9:12" ht="12.75">
      <c r="I52" s="1"/>
      <c r="J52" s="1"/>
      <c r="L52" s="1"/>
    </row>
    <row r="55" spans="1:13" s="12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9:12" ht="12.75">
      <c r="I56" s="1"/>
      <c r="J56" s="1"/>
      <c r="L56" s="1"/>
    </row>
  </sheetData>
  <mergeCells count="9">
    <mergeCell ref="A20:B20"/>
    <mergeCell ref="H3:I3"/>
    <mergeCell ref="A3:A4"/>
    <mergeCell ref="B3:B4"/>
    <mergeCell ref="C3:C4"/>
    <mergeCell ref="L3:M3"/>
    <mergeCell ref="A1:O1"/>
    <mergeCell ref="N3:O3"/>
    <mergeCell ref="J3:K3"/>
  </mergeCells>
  <printOptions horizontalCentered="1" verticalCentered="1"/>
  <pageMargins left="0.8267716535433072" right="0.7480314960629921" top="0.2755905511811024" bottom="0.7086614173228347" header="0" footer="0.5905511811023623"/>
  <pageSetup fitToHeight="1" fitToWidth="1" horizontalDpi="300" verticalDpi="300" orientation="landscape" paperSize="9" r:id="rId1"/>
  <headerFooter alignWithMargins="0"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2003-11-10T16:33:43Z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