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<sst xmlns="http://schemas.openxmlformats.org/spreadsheetml/2006/main" count="36" uniqueCount="30">
  <si>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Item</t>
  </si>
  <si>
    <t>Quantid.</t>
  </si>
  <si>
    <t>Empresa 3</t>
  </si>
  <si>
    <t>Observações:</t>
  </si>
  <si>
    <t xml:space="preserve">Empresa 1 </t>
  </si>
  <si>
    <t>V. Un. (R$)</t>
  </si>
  <si>
    <t>V. Tot. (R$)</t>
  </si>
  <si>
    <t xml:space="preserve">Empresa 2 </t>
  </si>
  <si>
    <t>Custo médio</t>
  </si>
  <si>
    <t>T O T A L</t>
  </si>
  <si>
    <t>1.1.1.1</t>
  </si>
  <si>
    <t>1.1.1.2</t>
  </si>
  <si>
    <t>1.1.1.3</t>
  </si>
  <si>
    <t>1.1.1.4</t>
  </si>
  <si>
    <t>1.1.1.5</t>
  </si>
  <si>
    <t>1.1.1.6</t>
  </si>
  <si>
    <t>1.1.1.7</t>
  </si>
  <si>
    <t>1.1.3.1</t>
  </si>
  <si>
    <t>1.1.3.2</t>
  </si>
  <si>
    <t>1.1.4.1</t>
  </si>
  <si>
    <t>1.1.4.2</t>
  </si>
  <si>
    <t>1.1.2.1</t>
  </si>
  <si>
    <t>1.1.2.2</t>
  </si>
  <si>
    <t>1.1.3.3</t>
  </si>
  <si>
    <t>1.1.3.4</t>
  </si>
  <si>
    <t>1.1.5</t>
  </si>
  <si>
    <t>PLANILHA DE CUSTOS</t>
  </si>
  <si>
    <t>Empresa 2: orçamento apresentado em 29.9.2003; orçamento ratificado em 29.10.2003.</t>
  </si>
  <si>
    <t>Empresa 3: orçamento apresentado em 8.10.2003; orçamento ratificado em 29.10.2003.</t>
  </si>
  <si>
    <t>Empresa 1: orçamento apresentado em 2.10.2003; itens 1.1.2.1e 1.1.4.1 retificados em 10.10.2003; orçamento ratificado em 29.10.2003.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</si>
</sst>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A1">
      <pane xSplit="2" ySplit="4" topLeftCell="G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2" sqref="N22"/>
    </sheetView>
  </sheetViews>
  <sheetFormatPr defaultColWidth="9.140625" defaultRowHeight="12.75"/>
  <cols>
    <col min="1" max="1" width="10.28125" style="1" customWidth="1"/>
    <col min="2" max="2" width="10.8515625" style="1" customWidth="1"/>
    <col min="3" max="3" width="12.140625" style="1" bestFit="1" customWidth="1"/>
    <col min="4" max="4" width="13.00390625" style="1" bestFit="1" customWidth="1"/>
    <col min="5" max="5" width="12.140625" style="1" bestFit="1" customWidth="1"/>
    <col min="6" max="6" width="13.00390625" style="1" customWidth="1"/>
    <col min="7" max="7" width="12.140625" style="1" bestFit="1" customWidth="1"/>
    <col min="8" max="8" width="13.00390625" style="1" bestFit="1" customWidth="1"/>
    <col min="9" max="9" width="15.140625" style="1" bestFit="1" customWidth="1"/>
    <col min="10" max="10" width="16.28125" style="1" bestFit="1" customWidth="1"/>
    <col min="11" max="11" width="15.140625" style="1" bestFit="1" customWidth="1"/>
    <col min="12" max="12" width="16.28125" style="1" bestFit="1" customWidth="1"/>
    <col min="13" max="13" width="16.140625" style="1" bestFit="1" customWidth="1"/>
    <col min="14" max="14" width="17.7109375" style="1" bestFit="1" customWidth="1"/>
    <col min="15" max="16384" width="11.421875" style="1" customWidth="1"/>
  </cols>
  <sheetData>
    <row r="1" spans="1:12" ht="27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12"/>
      <c r="L1" s="12"/>
    </row>
    <row r="2" spans="1:10" ht="20.25" customHeight="1">
      <c r="A2" s="2"/>
      <c r="B2" s="5"/>
      <c r="C2" s="5"/>
      <c r="D2" s="5"/>
      <c r="E2" s="5"/>
      <c r="G2" s="5"/>
      <c r="I2" s="5"/>
      <c r="J2" s="5"/>
    </row>
    <row r="3" spans="1:10" ht="23.25" customHeight="1">
      <c r="A3" s="27" t="s">
        <v>0</v>
      </c>
      <c r="B3" s="27" t="s">
        <v>1</v>
      </c>
      <c r="C3" s="27" t="s">
        <v>4</v>
      </c>
      <c r="D3" s="27"/>
      <c r="E3" s="27" t="s">
        <v>7</v>
      </c>
      <c r="F3" s="27"/>
      <c r="G3" s="27" t="s">
        <v>2</v>
      </c>
      <c r="H3" s="27"/>
      <c r="I3" s="28" t="s">
        <v>8</v>
      </c>
      <c r="J3" s="28"/>
    </row>
    <row r="4" spans="1:10" ht="19.5" customHeight="1">
      <c r="A4" s="27"/>
      <c r="B4" s="27"/>
      <c r="C4" s="9" t="s">
        <v>5</v>
      </c>
      <c r="D4" s="9" t="s">
        <v>6</v>
      </c>
      <c r="E4" s="9" t="s">
        <v>5</v>
      </c>
      <c r="F4" s="9" t="s">
        <v>6</v>
      </c>
      <c r="G4" s="9" t="s">
        <v>5</v>
      </c>
      <c r="H4" s="9" t="s">
        <v>6</v>
      </c>
      <c r="I4" s="11" t="s">
        <v>5</v>
      </c>
      <c r="J4" s="11" t="s">
        <v>6</v>
      </c>
    </row>
    <row r="5" spans="1:10" ht="18" customHeight="1">
      <c r="A5" s="7" t="s">
        <v>10</v>
      </c>
      <c r="B5" s="15">
        <v>27</v>
      </c>
      <c r="C5" s="6">
        <v>465.75</v>
      </c>
      <c r="D5" s="6">
        <f>C5*$B5</f>
        <v>12575.25</v>
      </c>
      <c r="E5" s="6">
        <v>552</v>
      </c>
      <c r="F5" s="6">
        <f>E5*$B5</f>
        <v>14904</v>
      </c>
      <c r="G5" s="6">
        <v>585</v>
      </c>
      <c r="H5" s="6">
        <f aca="true" t="shared" si="0" ref="H5:H20">G5*$B5</f>
        <v>15795</v>
      </c>
      <c r="I5" s="8">
        <f>ROUND(AVERAGE(C5,E5,G5),2)</f>
        <v>534.25</v>
      </c>
      <c r="J5" s="8">
        <f aca="true" t="shared" si="1" ref="J5:J11">(B5*I5)</f>
        <v>14424.75</v>
      </c>
    </row>
    <row r="6" spans="1:10" ht="18" customHeight="1">
      <c r="A6" s="7" t="s">
        <v>11</v>
      </c>
      <c r="B6" s="15">
        <v>17</v>
      </c>
      <c r="C6" s="6">
        <v>550.24</v>
      </c>
      <c r="D6" s="6">
        <f aca="true" t="shared" si="2" ref="D6:D20">C6*$B6</f>
        <v>9354.08</v>
      </c>
      <c r="E6" s="6">
        <v>437</v>
      </c>
      <c r="F6" s="6">
        <f aca="true" t="shared" si="3" ref="F6:F20">E6*$B6</f>
        <v>7429</v>
      </c>
      <c r="G6" s="6">
        <v>400</v>
      </c>
      <c r="H6" s="6">
        <f t="shared" si="0"/>
        <v>6800</v>
      </c>
      <c r="I6" s="8">
        <f aca="true" t="shared" si="4" ref="I6:I20">ROUND(AVERAGE(C6,E6,G6),2)</f>
        <v>462.41</v>
      </c>
      <c r="J6" s="8">
        <f t="shared" si="1"/>
        <v>7860.97</v>
      </c>
    </row>
    <row r="7" spans="1:10" ht="18" customHeight="1">
      <c r="A7" s="7" t="s">
        <v>12</v>
      </c>
      <c r="B7" s="15">
        <v>4</v>
      </c>
      <c r="C7" s="6">
        <v>550.27</v>
      </c>
      <c r="D7" s="6">
        <f t="shared" si="2"/>
        <v>2201.08</v>
      </c>
      <c r="E7" s="6">
        <v>436</v>
      </c>
      <c r="F7" s="6">
        <f t="shared" si="3"/>
        <v>1744</v>
      </c>
      <c r="G7" s="6">
        <v>390</v>
      </c>
      <c r="H7" s="6">
        <f t="shared" si="0"/>
        <v>1560</v>
      </c>
      <c r="I7" s="8">
        <f t="shared" si="4"/>
        <v>458.76</v>
      </c>
      <c r="J7" s="8">
        <f t="shared" si="1"/>
        <v>1835.04</v>
      </c>
    </row>
    <row r="8" spans="1:10" ht="18" customHeight="1">
      <c r="A8" s="7" t="s">
        <v>13</v>
      </c>
      <c r="B8" s="15">
        <v>1</v>
      </c>
      <c r="C8" s="6">
        <v>545.1</v>
      </c>
      <c r="D8" s="6">
        <f t="shared" si="2"/>
        <v>545.1</v>
      </c>
      <c r="E8" s="6">
        <v>566</v>
      </c>
      <c r="F8" s="6">
        <f t="shared" si="3"/>
        <v>566</v>
      </c>
      <c r="G8" s="6">
        <v>460</v>
      </c>
      <c r="H8" s="6">
        <f t="shared" si="0"/>
        <v>460</v>
      </c>
      <c r="I8" s="8">
        <f t="shared" si="4"/>
        <v>523.7</v>
      </c>
      <c r="J8" s="8">
        <f t="shared" si="1"/>
        <v>523.7</v>
      </c>
    </row>
    <row r="9" spans="1:10" ht="18" customHeight="1">
      <c r="A9" s="7" t="s">
        <v>14</v>
      </c>
      <c r="B9" s="15">
        <v>2</v>
      </c>
      <c r="C9" s="6">
        <v>454.25</v>
      </c>
      <c r="D9" s="6">
        <f t="shared" si="2"/>
        <v>908.5</v>
      </c>
      <c r="E9" s="6">
        <v>404</v>
      </c>
      <c r="F9" s="6">
        <f t="shared" si="3"/>
        <v>808</v>
      </c>
      <c r="G9" s="6">
        <v>330</v>
      </c>
      <c r="H9" s="6">
        <f t="shared" si="0"/>
        <v>660</v>
      </c>
      <c r="I9" s="8">
        <f t="shared" si="4"/>
        <v>396.08</v>
      </c>
      <c r="J9" s="8">
        <f t="shared" si="1"/>
        <v>792.16</v>
      </c>
    </row>
    <row r="10" spans="1:10" ht="18" customHeight="1">
      <c r="A10" s="7" t="s">
        <v>15</v>
      </c>
      <c r="B10" s="15">
        <v>2</v>
      </c>
      <c r="C10" s="6">
        <v>538.71</v>
      </c>
      <c r="D10" s="6">
        <f t="shared" si="2"/>
        <v>1077.42</v>
      </c>
      <c r="E10" s="6">
        <v>426</v>
      </c>
      <c r="F10" s="6">
        <f t="shared" si="3"/>
        <v>852</v>
      </c>
      <c r="G10" s="6">
        <v>290</v>
      </c>
      <c r="H10" s="6">
        <f t="shared" si="0"/>
        <v>580</v>
      </c>
      <c r="I10" s="8">
        <f t="shared" si="4"/>
        <v>418.24</v>
      </c>
      <c r="J10" s="8">
        <f t="shared" si="1"/>
        <v>836.48</v>
      </c>
    </row>
    <row r="11" spans="1:10" ht="18" customHeight="1">
      <c r="A11" s="7" t="s">
        <v>16</v>
      </c>
      <c r="B11" s="15">
        <v>1</v>
      </c>
      <c r="C11" s="6">
        <v>698.65</v>
      </c>
      <c r="D11" s="6">
        <f t="shared" si="2"/>
        <v>698.65</v>
      </c>
      <c r="E11" s="6">
        <v>715</v>
      </c>
      <c r="F11" s="6">
        <f t="shared" si="3"/>
        <v>715</v>
      </c>
      <c r="G11" s="6">
        <v>920</v>
      </c>
      <c r="H11" s="6">
        <f t="shared" si="0"/>
        <v>920</v>
      </c>
      <c r="I11" s="8">
        <f t="shared" si="4"/>
        <v>777.88</v>
      </c>
      <c r="J11" s="8">
        <f t="shared" si="1"/>
        <v>777.88</v>
      </c>
    </row>
    <row r="12" spans="1:10" ht="18" customHeight="1">
      <c r="A12" s="7" t="s">
        <v>21</v>
      </c>
      <c r="B12" s="15">
        <v>32</v>
      </c>
      <c r="C12" s="6">
        <v>583</v>
      </c>
      <c r="D12" s="6">
        <f t="shared" si="2"/>
        <v>18656</v>
      </c>
      <c r="E12" s="6">
        <v>512</v>
      </c>
      <c r="F12" s="6">
        <f t="shared" si="3"/>
        <v>16384</v>
      </c>
      <c r="G12" s="6">
        <v>370</v>
      </c>
      <c r="H12" s="6">
        <f t="shared" si="0"/>
        <v>11840</v>
      </c>
      <c r="I12" s="8">
        <f t="shared" si="4"/>
        <v>488.33</v>
      </c>
      <c r="J12" s="8">
        <f aca="true" t="shared" si="5" ref="J12:J20">(B12*I12)</f>
        <v>15626.56</v>
      </c>
    </row>
    <row r="13" spans="1:10" ht="18" customHeight="1">
      <c r="A13" s="7" t="s">
        <v>22</v>
      </c>
      <c r="B13" s="15">
        <v>9</v>
      </c>
      <c r="C13" s="6">
        <v>712.59</v>
      </c>
      <c r="D13" s="6">
        <f t="shared" si="2"/>
        <v>6413.31</v>
      </c>
      <c r="E13" s="6">
        <v>406</v>
      </c>
      <c r="F13" s="6">
        <f t="shared" si="3"/>
        <v>3654</v>
      </c>
      <c r="G13" s="6">
        <v>380</v>
      </c>
      <c r="H13" s="6">
        <f t="shared" si="0"/>
        <v>3420</v>
      </c>
      <c r="I13" s="8">
        <f t="shared" si="4"/>
        <v>499.53</v>
      </c>
      <c r="J13" s="8">
        <f t="shared" si="5"/>
        <v>4495.7699999999995</v>
      </c>
    </row>
    <row r="14" spans="1:10" ht="18" customHeight="1">
      <c r="A14" s="7" t="s">
        <v>17</v>
      </c>
      <c r="B14" s="15">
        <v>12</v>
      </c>
      <c r="C14" s="6">
        <v>905.62</v>
      </c>
      <c r="D14" s="6">
        <f t="shared" si="2"/>
        <v>10867.44</v>
      </c>
      <c r="E14" s="6">
        <v>580</v>
      </c>
      <c r="F14" s="6">
        <f t="shared" si="3"/>
        <v>6960</v>
      </c>
      <c r="G14" s="6">
        <v>740</v>
      </c>
      <c r="H14" s="6">
        <f t="shared" si="0"/>
        <v>8880</v>
      </c>
      <c r="I14" s="8">
        <f t="shared" si="4"/>
        <v>741.87</v>
      </c>
      <c r="J14" s="8">
        <f t="shared" si="5"/>
        <v>8902.44</v>
      </c>
    </row>
    <row r="15" spans="1:10" ht="18" customHeight="1">
      <c r="A15" s="7" t="s">
        <v>18</v>
      </c>
      <c r="B15" s="15">
        <v>4</v>
      </c>
      <c r="C15" s="6">
        <v>674.47</v>
      </c>
      <c r="D15" s="6">
        <f t="shared" si="2"/>
        <v>2697.88</v>
      </c>
      <c r="E15" s="6">
        <v>430</v>
      </c>
      <c r="F15" s="6">
        <f t="shared" si="3"/>
        <v>1720</v>
      </c>
      <c r="G15" s="6">
        <v>450</v>
      </c>
      <c r="H15" s="6">
        <f t="shared" si="0"/>
        <v>1800</v>
      </c>
      <c r="I15" s="8">
        <f t="shared" si="4"/>
        <v>518.16</v>
      </c>
      <c r="J15" s="8">
        <f t="shared" si="5"/>
        <v>2072.64</v>
      </c>
    </row>
    <row r="16" spans="1:10" ht="18" customHeight="1">
      <c r="A16" s="7" t="s">
        <v>23</v>
      </c>
      <c r="B16" s="15">
        <v>4</v>
      </c>
      <c r="C16" s="6">
        <v>933.22</v>
      </c>
      <c r="D16" s="6">
        <f t="shared" si="2"/>
        <v>3732.88</v>
      </c>
      <c r="E16" s="6">
        <v>660</v>
      </c>
      <c r="F16" s="6">
        <f t="shared" si="3"/>
        <v>2640</v>
      </c>
      <c r="G16" s="6">
        <v>696</v>
      </c>
      <c r="H16" s="6">
        <f t="shared" si="0"/>
        <v>2784</v>
      </c>
      <c r="I16" s="8">
        <f t="shared" si="4"/>
        <v>763.07</v>
      </c>
      <c r="J16" s="8">
        <f t="shared" si="5"/>
        <v>3052.28</v>
      </c>
    </row>
    <row r="17" spans="1:10" ht="18" customHeight="1">
      <c r="A17" s="7" t="s">
        <v>24</v>
      </c>
      <c r="B17" s="15">
        <v>1</v>
      </c>
      <c r="C17" s="6">
        <v>1664.62</v>
      </c>
      <c r="D17" s="6">
        <f t="shared" si="2"/>
        <v>1664.62</v>
      </c>
      <c r="E17" s="6">
        <v>1365</v>
      </c>
      <c r="F17" s="6">
        <f t="shared" si="3"/>
        <v>1365</v>
      </c>
      <c r="G17" s="6">
        <v>1320</v>
      </c>
      <c r="H17" s="6">
        <f t="shared" si="0"/>
        <v>1320</v>
      </c>
      <c r="I17" s="8">
        <f t="shared" si="4"/>
        <v>1449.87</v>
      </c>
      <c r="J17" s="8">
        <f t="shared" si="5"/>
        <v>1449.87</v>
      </c>
    </row>
    <row r="18" spans="1:10" ht="18" customHeight="1">
      <c r="A18" s="7" t="s">
        <v>19</v>
      </c>
      <c r="B18" s="15">
        <v>13</v>
      </c>
      <c r="C18" s="6">
        <v>1650</v>
      </c>
      <c r="D18" s="6">
        <f t="shared" si="2"/>
        <v>21450</v>
      </c>
      <c r="E18" s="6">
        <v>1300</v>
      </c>
      <c r="F18" s="6">
        <f t="shared" si="3"/>
        <v>16900</v>
      </c>
      <c r="G18" s="6">
        <v>1160</v>
      </c>
      <c r="H18" s="6">
        <f t="shared" si="0"/>
        <v>15080</v>
      </c>
      <c r="I18" s="8">
        <f t="shared" si="4"/>
        <v>1370</v>
      </c>
      <c r="J18" s="8">
        <f t="shared" si="5"/>
        <v>17810</v>
      </c>
    </row>
    <row r="19" spans="1:10" ht="18" customHeight="1">
      <c r="A19" s="7" t="s">
        <v>20</v>
      </c>
      <c r="B19" s="15">
        <v>5</v>
      </c>
      <c r="C19" s="6">
        <v>1667.5</v>
      </c>
      <c r="D19" s="6">
        <f t="shared" si="2"/>
        <v>8337.5</v>
      </c>
      <c r="E19" s="6">
        <v>1300</v>
      </c>
      <c r="F19" s="6">
        <f t="shared" si="3"/>
        <v>6500</v>
      </c>
      <c r="G19" s="6">
        <v>1190</v>
      </c>
      <c r="H19" s="6">
        <f t="shared" si="0"/>
        <v>5950</v>
      </c>
      <c r="I19" s="8">
        <f t="shared" si="4"/>
        <v>1385.83</v>
      </c>
      <c r="J19" s="8">
        <f t="shared" si="5"/>
        <v>6929.15</v>
      </c>
    </row>
    <row r="20" spans="1:10" ht="18" customHeight="1">
      <c r="A20" s="7" t="s">
        <v>25</v>
      </c>
      <c r="B20" s="15">
        <v>20</v>
      </c>
      <c r="C20" s="6">
        <v>1907.85</v>
      </c>
      <c r="D20" s="6">
        <f t="shared" si="2"/>
        <v>38157</v>
      </c>
      <c r="E20" s="6">
        <v>2816</v>
      </c>
      <c r="F20" s="6">
        <f t="shared" si="3"/>
        <v>56320</v>
      </c>
      <c r="G20" s="6">
        <v>2280</v>
      </c>
      <c r="H20" s="6">
        <f t="shared" si="0"/>
        <v>45600</v>
      </c>
      <c r="I20" s="8">
        <f t="shared" si="4"/>
        <v>2334.62</v>
      </c>
      <c r="J20" s="8">
        <f t="shared" si="5"/>
        <v>46692.399999999994</v>
      </c>
    </row>
    <row r="21" spans="1:10" ht="18" customHeight="1">
      <c r="A21" s="19" t="s">
        <v>9</v>
      </c>
      <c r="B21" s="16"/>
      <c r="C21" s="17"/>
      <c r="D21" s="17"/>
      <c r="E21" s="17"/>
      <c r="F21" s="17"/>
      <c r="G21" s="17"/>
      <c r="H21" s="17"/>
      <c r="I21" s="18"/>
      <c r="J21" s="8">
        <f>SUM(J5:J20)</f>
        <v>134082.09</v>
      </c>
    </row>
    <row r="22" spans="1:10" ht="19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ht="21.75" customHeight="1">
      <c r="A23" s="20" t="s">
        <v>3</v>
      </c>
      <c r="B23" s="21"/>
      <c r="C23" s="21"/>
      <c r="D23" s="21"/>
      <c r="E23" s="21"/>
      <c r="F23" s="21"/>
      <c r="G23" s="21"/>
      <c r="H23" s="21"/>
      <c r="I23" s="21"/>
      <c r="J23" s="21"/>
      <c r="K23" s="32"/>
      <c r="L23" s="29"/>
    </row>
    <row r="24" spans="1:12" ht="18" customHeight="1">
      <c r="A24" s="22" t="s">
        <v>29</v>
      </c>
      <c r="B24" s="13"/>
      <c r="C24" s="13"/>
      <c r="D24" s="13"/>
      <c r="E24" s="13"/>
      <c r="F24" s="13"/>
      <c r="G24" s="14"/>
      <c r="H24" s="14"/>
      <c r="I24" s="14"/>
      <c r="J24" s="14"/>
      <c r="K24" s="3"/>
      <c r="L24" s="30"/>
    </row>
    <row r="25" spans="1:12" ht="18" customHeight="1">
      <c r="A25" s="22" t="s">
        <v>27</v>
      </c>
      <c r="B25" s="13"/>
      <c r="C25" s="13"/>
      <c r="D25" s="13"/>
      <c r="E25" s="13"/>
      <c r="F25" s="13"/>
      <c r="G25" s="14"/>
      <c r="H25" s="14"/>
      <c r="I25" s="14"/>
      <c r="J25" s="14"/>
      <c r="K25" s="3"/>
      <c r="L25" s="30"/>
    </row>
    <row r="26" spans="1:12" ht="18" customHeight="1" thickBot="1">
      <c r="A26" s="23" t="s">
        <v>28</v>
      </c>
      <c r="B26" s="24"/>
      <c r="C26" s="24"/>
      <c r="D26" s="24"/>
      <c r="E26" s="24"/>
      <c r="F26" s="24"/>
      <c r="G26" s="25"/>
      <c r="H26" s="25"/>
      <c r="I26" s="25"/>
      <c r="J26" s="25"/>
      <c r="K26" s="33"/>
      <c r="L26" s="31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4"/>
      <c r="J27" s="4"/>
    </row>
    <row r="28" spans="1:10" ht="15">
      <c r="A28" s="14"/>
      <c r="B28" s="14"/>
      <c r="C28" s="14"/>
      <c r="D28" s="14"/>
      <c r="E28" s="14"/>
      <c r="F28" s="14"/>
      <c r="G28" s="14"/>
      <c r="H28" s="14"/>
      <c r="I28" s="4"/>
      <c r="J28" s="4"/>
    </row>
    <row r="29" ht="15">
      <c r="A29" s="10"/>
    </row>
    <row r="30" ht="15">
      <c r="A30" s="10"/>
    </row>
    <row r="36" ht="15" customHeight="1"/>
    <row r="57" spans="1:6" s="3" customFormat="1" ht="12.75">
      <c r="A57" s="1"/>
      <c r="B57" s="1"/>
      <c r="C57" s="1"/>
      <c r="D57" s="1"/>
      <c r="E57" s="1"/>
      <c r="F57" s="1"/>
    </row>
  </sheetData>
  <mergeCells count="7">
    <mergeCell ref="A1:J1"/>
    <mergeCell ref="B3:B4"/>
    <mergeCell ref="I3:J3"/>
    <mergeCell ref="A3:A4"/>
    <mergeCell ref="C3:D3"/>
    <mergeCell ref="E3:F3"/>
    <mergeCell ref="G3:H3"/>
  </mergeCells>
  <printOptions horizontalCentered="1" verticalCentered="1"/>
  <pageMargins left="1.66" right="0.4724409448818898" top="0.5905511811023623" bottom="0.31496062992125984" header="0.2362204724409449" footer="0.5511811023622047"/>
  <pageSetup fitToHeight="1" fitToWidth="1" horizontalDpi="300" verticalDpi="300" orientation="landscape" paperSize="9" scale="78" r:id="rId1"/>
  <headerFooter alignWithMargins="0">
    <oddFooter>&amp;R&amp;6F:/GRUPOS/CMP/EXCEL/PLANILHA/&amp;F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2003-11-03T12:12:12Z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