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<sst xmlns="http://schemas.openxmlformats.org/spreadsheetml/2006/main" count="66" uniqueCount="56">
  <si>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Item</t>
  </si>
  <si>
    <t>Quantid.</t>
  </si>
  <si>
    <t>Empresa 3</t>
  </si>
  <si>
    <t>Observações:</t>
  </si>
  <si>
    <t xml:space="preserve">Empresa 1 </t>
  </si>
  <si>
    <t>PLANILHA DE CUSTOS - AQUISIÇÃO DE MÓVEIS</t>
  </si>
  <si>
    <t>V. Un. (R$)</t>
  </si>
  <si>
    <t>V. Tot. (R$)</t>
  </si>
  <si>
    <t xml:space="preserve">Empresa 2 </t>
  </si>
  <si>
    <t>Custo médio</t>
  </si>
  <si>
    <t>Empresa 2: orçamento emitido em 18.7.2003, e complementado em 6.8.2003.</t>
  </si>
  <si>
    <t>Empresa 4</t>
  </si>
  <si>
    <t>Empresa 5</t>
  </si>
  <si>
    <t>Empresa 1: orçamento emitido em 18.7.2003 e ratificado em 4.9.2003.</t>
  </si>
  <si>
    <t>Empresa 4: orçamento emitido em 12.8.2003 e complementado em 26.8.2003.</t>
  </si>
  <si>
    <t>T O T A L</t>
  </si>
  <si>
    <t>Empresa 3: orçamento emitido em 23.7.2003, retificado em 6.8.2003 e ratificado em 15.9.2003.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</si>
  <si>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</si>
  <si>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</si>
  <si>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</si>
  <si>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</si>
  <si>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</si>
  <si>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</si>
  <si>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</si>
  <si>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</si>
  <si>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1.1.3.1</t>
  </si>
  <si>
    <t>1.1.3.2</t>
  </si>
  <si>
    <t>1.1.4.1</t>
  </si>
  <si>
    <t>1.1.4.2</t>
  </si>
  <si>
    <t>1.1.4.3</t>
  </si>
  <si>
    <t>1.1.4.4</t>
  </si>
  <si>
    <t>1.1.5.1</t>
  </si>
  <si>
    <t>1.1.5.2</t>
  </si>
  <si>
    <t>1.1.5.3</t>
  </si>
  <si>
    <t>1.1.5.4</t>
  </si>
  <si>
    <t>1.1.5.5</t>
  </si>
  <si>
    <t>1.1.5.6</t>
  </si>
  <si>
    <t>1.1.5.7</t>
  </si>
  <si>
    <t>1.1.6.1</t>
  </si>
  <si>
    <t>1.1.6.2</t>
  </si>
  <si>
    <t>1.1.6.3</t>
  </si>
  <si>
    <t>1.1.6.4</t>
  </si>
  <si>
    <t>1.1.6.5</t>
  </si>
  <si>
    <t>1.1.7.1</t>
  </si>
  <si>
    <t>1.1.7.2</t>
  </si>
  <si>
    <t>1.1.7.3</t>
  </si>
  <si>
    <t>1.1.8</t>
  </si>
  <si>
    <t>1.1.9</t>
  </si>
  <si>
    <t>1.1.10</t>
  </si>
  <si>
    <t>1.1.11</t>
  </si>
  <si>
    <t>1.1.12.1</t>
  </si>
  <si>
    <t>1.1.12.2</t>
  </si>
  <si>
    <t>1.1.12.3</t>
  </si>
  <si>
    <t>1.1.13</t>
  </si>
  <si>
    <t>1.1.14</t>
  </si>
  <si>
    <t>Empresa 5: orçamento emitido em 29.8.2003.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</si>
</sst>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6" sqref="E56"/>
    </sheetView>
  </sheetViews>
  <sheetFormatPr defaultColWidth="9.140625" defaultRowHeight="12.75"/>
  <cols>
    <col min="1" max="1" width="10.28125" style="1" customWidth="1"/>
    <col min="2" max="2" width="10.8515625" style="1" customWidth="1"/>
    <col min="3" max="3" width="12.140625" style="1" bestFit="1" customWidth="1"/>
    <col min="4" max="4" width="13.00390625" style="1" bestFit="1" customWidth="1"/>
    <col min="5" max="5" width="12.140625" style="1" bestFit="1" customWidth="1"/>
    <col min="6" max="6" width="13.00390625" style="1" customWidth="1"/>
    <col min="7" max="7" width="12.140625" style="1" bestFit="1" customWidth="1"/>
    <col min="8" max="8" width="13.00390625" style="1" bestFit="1" customWidth="1"/>
    <col min="9" max="12" width="13.00390625" style="1" customWidth="1"/>
    <col min="13" max="13" width="15.140625" style="1" bestFit="1" customWidth="1"/>
    <col min="14" max="14" width="16.28125" style="1" bestFit="1" customWidth="1"/>
    <col min="15" max="15" width="15.140625" style="1" bestFit="1" customWidth="1"/>
    <col min="16" max="16" width="16.28125" style="1" bestFit="1" customWidth="1"/>
    <col min="17" max="17" width="16.140625" style="1" bestFit="1" customWidth="1"/>
    <col min="18" max="18" width="17.7109375" style="1" bestFit="1" customWidth="1"/>
    <col min="19" max="16384" width="11.421875" style="1" customWidth="1"/>
  </cols>
  <sheetData>
    <row r="1" spans="1:16" ht="27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4"/>
      <c r="P1" s="14"/>
    </row>
    <row r="2" spans="1:14" ht="20.25" customHeight="1">
      <c r="A2" s="2"/>
      <c r="B2" s="5"/>
      <c r="C2" s="5"/>
      <c r="D2" s="5"/>
      <c r="E2" s="5"/>
      <c r="G2" s="5"/>
      <c r="M2" s="5"/>
      <c r="N2" s="5"/>
    </row>
    <row r="3" spans="1:14" ht="23.25" customHeight="1">
      <c r="A3" s="33" t="s">
        <v>0</v>
      </c>
      <c r="B3" s="33" t="s">
        <v>1</v>
      </c>
      <c r="C3" s="33" t="s">
        <v>4</v>
      </c>
      <c r="D3" s="33"/>
      <c r="E3" s="33" t="s">
        <v>8</v>
      </c>
      <c r="F3" s="33"/>
      <c r="G3" s="33" t="s">
        <v>2</v>
      </c>
      <c r="H3" s="33"/>
      <c r="I3" s="33" t="s">
        <v>11</v>
      </c>
      <c r="J3" s="33"/>
      <c r="K3" s="33" t="s">
        <v>12</v>
      </c>
      <c r="L3" s="33"/>
      <c r="M3" s="34" t="s">
        <v>9</v>
      </c>
      <c r="N3" s="34"/>
    </row>
    <row r="4" spans="1:14" ht="19.5" customHeight="1">
      <c r="A4" s="33"/>
      <c r="B4" s="33"/>
      <c r="C4" s="9" t="s">
        <v>6</v>
      </c>
      <c r="D4" s="9" t="s">
        <v>7</v>
      </c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6</v>
      </c>
      <c r="L4" s="9" t="s">
        <v>7</v>
      </c>
      <c r="M4" s="13" t="s">
        <v>6</v>
      </c>
      <c r="N4" s="13" t="s">
        <v>7</v>
      </c>
    </row>
    <row r="5" spans="1:14" ht="18" customHeight="1">
      <c r="A5" s="7" t="s">
        <v>17</v>
      </c>
      <c r="B5" s="21">
        <v>6</v>
      </c>
      <c r="C5" s="6">
        <v>585</v>
      </c>
      <c r="D5" s="6">
        <f>C5*$B5</f>
        <v>3510</v>
      </c>
      <c r="E5" s="6">
        <v>490</v>
      </c>
      <c r="F5" s="6">
        <f>E5*$B5</f>
        <v>2940</v>
      </c>
      <c r="G5" s="6">
        <v>870</v>
      </c>
      <c r="H5" s="6">
        <f aca="true" t="shared" si="0" ref="H5:H41">G5*$B5</f>
        <v>5220</v>
      </c>
      <c r="I5" s="6"/>
      <c r="J5" s="6"/>
      <c r="K5" s="6"/>
      <c r="L5" s="6"/>
      <c r="M5" s="8">
        <f>ROUND(AVERAGE(C5,E5,G5),2)</f>
        <v>648.33</v>
      </c>
      <c r="N5" s="8">
        <f aca="true" t="shared" si="1" ref="N5:N41">(B5*M5)</f>
        <v>3889.9800000000005</v>
      </c>
    </row>
    <row r="6" spans="1:14" ht="18" customHeight="1">
      <c r="A6" s="7" t="s">
        <v>18</v>
      </c>
      <c r="B6" s="21">
        <v>24</v>
      </c>
      <c r="C6" s="6">
        <v>390</v>
      </c>
      <c r="D6" s="6">
        <f aca="true" t="shared" si="2" ref="D6:D41">C6*$B6</f>
        <v>9360</v>
      </c>
      <c r="E6" s="6">
        <v>398</v>
      </c>
      <c r="F6" s="6">
        <f aca="true" t="shared" si="3" ref="F6:F41">E6*$B6</f>
        <v>9552</v>
      </c>
      <c r="G6" s="6">
        <v>849</v>
      </c>
      <c r="H6" s="6">
        <f t="shared" si="0"/>
        <v>20376</v>
      </c>
      <c r="I6" s="6"/>
      <c r="J6" s="6"/>
      <c r="K6" s="6"/>
      <c r="L6" s="6"/>
      <c r="M6" s="8">
        <f aca="true" t="shared" si="4" ref="M6:M12">ROUND(AVERAGE(C6,E6,G6),2)</f>
        <v>545.67</v>
      </c>
      <c r="N6" s="8">
        <f t="shared" si="1"/>
        <v>13096.079999999998</v>
      </c>
    </row>
    <row r="7" spans="1:14" ht="18" customHeight="1">
      <c r="A7" s="7" t="s">
        <v>19</v>
      </c>
      <c r="B7" s="21">
        <v>1</v>
      </c>
      <c r="C7" s="6">
        <v>450</v>
      </c>
      <c r="D7" s="6">
        <f t="shared" si="2"/>
        <v>450</v>
      </c>
      <c r="E7" s="6">
        <v>530</v>
      </c>
      <c r="F7" s="6">
        <f t="shared" si="3"/>
        <v>530</v>
      </c>
      <c r="G7" s="6">
        <v>844</v>
      </c>
      <c r="H7" s="6">
        <f t="shared" si="0"/>
        <v>844</v>
      </c>
      <c r="I7" s="6"/>
      <c r="J7" s="6"/>
      <c r="K7" s="6"/>
      <c r="L7" s="6"/>
      <c r="M7" s="8">
        <f t="shared" si="4"/>
        <v>608</v>
      </c>
      <c r="N7" s="8">
        <f t="shared" si="1"/>
        <v>608</v>
      </c>
    </row>
    <row r="8" spans="1:14" ht="18" customHeight="1">
      <c r="A8" s="7" t="s">
        <v>20</v>
      </c>
      <c r="B8" s="21">
        <v>5</v>
      </c>
      <c r="C8" s="6">
        <v>310</v>
      </c>
      <c r="D8" s="6">
        <f t="shared" si="2"/>
        <v>1550</v>
      </c>
      <c r="E8" s="6">
        <v>380</v>
      </c>
      <c r="F8" s="6">
        <f t="shared" si="3"/>
        <v>1900</v>
      </c>
      <c r="G8" s="6">
        <v>824</v>
      </c>
      <c r="H8" s="6">
        <f t="shared" si="0"/>
        <v>4120</v>
      </c>
      <c r="I8" s="6"/>
      <c r="J8" s="6"/>
      <c r="K8" s="6"/>
      <c r="L8" s="6"/>
      <c r="M8" s="8">
        <f t="shared" si="4"/>
        <v>504.67</v>
      </c>
      <c r="N8" s="8">
        <f t="shared" si="1"/>
        <v>2523.35</v>
      </c>
    </row>
    <row r="9" spans="1:14" ht="18" customHeight="1">
      <c r="A9" s="7" t="s">
        <v>21</v>
      </c>
      <c r="B9" s="21">
        <v>19</v>
      </c>
      <c r="C9" s="6">
        <v>280</v>
      </c>
      <c r="D9" s="6">
        <f t="shared" si="2"/>
        <v>5320</v>
      </c>
      <c r="E9" s="6">
        <v>390</v>
      </c>
      <c r="F9" s="6">
        <f t="shared" si="3"/>
        <v>7410</v>
      </c>
      <c r="G9" s="6">
        <v>834</v>
      </c>
      <c r="H9" s="6">
        <f t="shared" si="0"/>
        <v>15846</v>
      </c>
      <c r="I9" s="6"/>
      <c r="J9" s="6"/>
      <c r="K9" s="6"/>
      <c r="L9" s="6"/>
      <c r="M9" s="8">
        <f t="shared" si="4"/>
        <v>501.33</v>
      </c>
      <c r="N9" s="8">
        <f t="shared" si="1"/>
        <v>9525.27</v>
      </c>
    </row>
    <row r="10" spans="1:14" ht="18" customHeight="1">
      <c r="A10" s="7" t="s">
        <v>22</v>
      </c>
      <c r="B10" s="21">
        <v>1</v>
      </c>
      <c r="C10" s="6">
        <v>250</v>
      </c>
      <c r="D10" s="6">
        <f t="shared" si="2"/>
        <v>250</v>
      </c>
      <c r="E10" s="6">
        <v>390</v>
      </c>
      <c r="F10" s="6">
        <f t="shared" si="3"/>
        <v>390</v>
      </c>
      <c r="G10" s="6">
        <v>834</v>
      </c>
      <c r="H10" s="6">
        <f t="shared" si="0"/>
        <v>834</v>
      </c>
      <c r="I10" s="6"/>
      <c r="J10" s="6"/>
      <c r="K10" s="6"/>
      <c r="L10" s="6"/>
      <c r="M10" s="8">
        <f t="shared" si="4"/>
        <v>491.33</v>
      </c>
      <c r="N10" s="8">
        <f t="shared" si="1"/>
        <v>491.33</v>
      </c>
    </row>
    <row r="11" spans="1:14" ht="18" customHeight="1">
      <c r="A11" s="7" t="s">
        <v>23</v>
      </c>
      <c r="B11" s="21">
        <v>2</v>
      </c>
      <c r="C11" s="6">
        <v>320</v>
      </c>
      <c r="D11" s="6">
        <f t="shared" si="2"/>
        <v>640</v>
      </c>
      <c r="E11" s="6">
        <v>530</v>
      </c>
      <c r="F11" s="6">
        <f t="shared" si="3"/>
        <v>1060</v>
      </c>
      <c r="G11" s="6">
        <v>908</v>
      </c>
      <c r="H11" s="6">
        <f t="shared" si="0"/>
        <v>1816</v>
      </c>
      <c r="I11" s="6"/>
      <c r="J11" s="6"/>
      <c r="K11" s="6"/>
      <c r="L11" s="6"/>
      <c r="M11" s="8">
        <f t="shared" si="4"/>
        <v>586</v>
      </c>
      <c r="N11" s="8">
        <f t="shared" si="1"/>
        <v>1172</v>
      </c>
    </row>
    <row r="12" spans="1:14" ht="18" customHeight="1">
      <c r="A12" s="7" t="s">
        <v>24</v>
      </c>
      <c r="B12" s="21">
        <v>2</v>
      </c>
      <c r="C12" s="6">
        <v>630</v>
      </c>
      <c r="D12" s="6">
        <f t="shared" si="2"/>
        <v>1260</v>
      </c>
      <c r="E12" s="6">
        <v>280</v>
      </c>
      <c r="F12" s="6">
        <f t="shared" si="3"/>
        <v>560</v>
      </c>
      <c r="G12" s="6">
        <v>331</v>
      </c>
      <c r="H12" s="6">
        <f t="shared" si="0"/>
        <v>662</v>
      </c>
      <c r="I12" s="6"/>
      <c r="J12" s="6"/>
      <c r="K12" s="6"/>
      <c r="L12" s="6"/>
      <c r="M12" s="8">
        <f t="shared" si="4"/>
        <v>413.67</v>
      </c>
      <c r="N12" s="8">
        <f t="shared" si="1"/>
        <v>827.34</v>
      </c>
    </row>
    <row r="13" spans="1:14" ht="18" customHeight="1">
      <c r="A13" s="7" t="s">
        <v>25</v>
      </c>
      <c r="B13" s="21">
        <v>1</v>
      </c>
      <c r="C13" s="6">
        <v>850</v>
      </c>
      <c r="D13" s="6">
        <f t="shared" si="2"/>
        <v>850</v>
      </c>
      <c r="E13" s="6"/>
      <c r="F13" s="6">
        <f t="shared" si="3"/>
        <v>0</v>
      </c>
      <c r="G13" s="6">
        <v>720</v>
      </c>
      <c r="H13" s="6">
        <f t="shared" si="0"/>
        <v>720</v>
      </c>
      <c r="I13" s="6"/>
      <c r="J13" s="6"/>
      <c r="K13" s="6"/>
      <c r="L13" s="6"/>
      <c r="M13" s="8">
        <f>ROUND(AVERAGE(C13,G13),2)</f>
        <v>785</v>
      </c>
      <c r="N13" s="8">
        <f t="shared" si="1"/>
        <v>785</v>
      </c>
    </row>
    <row r="14" spans="1:14" ht="18" customHeight="1">
      <c r="A14" s="7" t="s">
        <v>26</v>
      </c>
      <c r="B14" s="21">
        <v>1</v>
      </c>
      <c r="C14" s="6">
        <v>900</v>
      </c>
      <c r="D14" s="6">
        <f t="shared" si="2"/>
        <v>900</v>
      </c>
      <c r="E14" s="6"/>
      <c r="F14" s="6">
        <f t="shared" si="3"/>
        <v>0</v>
      </c>
      <c r="G14" s="6">
        <v>750</v>
      </c>
      <c r="H14" s="6">
        <f t="shared" si="0"/>
        <v>750</v>
      </c>
      <c r="I14" s="6"/>
      <c r="J14" s="6"/>
      <c r="K14" s="6"/>
      <c r="L14" s="6"/>
      <c r="M14" s="8">
        <f>ROUND(AVERAGE(C14,G14),2)</f>
        <v>825</v>
      </c>
      <c r="N14" s="8">
        <f t="shared" si="1"/>
        <v>825</v>
      </c>
    </row>
    <row r="15" spans="1:14" ht="18" customHeight="1">
      <c r="A15" s="7" t="s">
        <v>27</v>
      </c>
      <c r="B15" s="21">
        <v>5</v>
      </c>
      <c r="C15" s="6">
        <v>360</v>
      </c>
      <c r="D15" s="6">
        <f t="shared" si="2"/>
        <v>1800</v>
      </c>
      <c r="E15" s="6">
        <v>488</v>
      </c>
      <c r="F15" s="6">
        <f t="shared" si="3"/>
        <v>2440</v>
      </c>
      <c r="G15" s="6">
        <v>458</v>
      </c>
      <c r="H15" s="6">
        <f t="shared" si="0"/>
        <v>2290</v>
      </c>
      <c r="I15" s="6"/>
      <c r="J15" s="6"/>
      <c r="K15" s="6"/>
      <c r="L15" s="6"/>
      <c r="M15" s="8">
        <f>ROUND(AVERAGE(C15,E15,G15),2)</f>
        <v>435.33</v>
      </c>
      <c r="N15" s="8">
        <f t="shared" si="1"/>
        <v>2176.65</v>
      </c>
    </row>
    <row r="16" spans="1:14" ht="18" customHeight="1">
      <c r="A16" s="7" t="s">
        <v>28</v>
      </c>
      <c r="B16" s="21">
        <v>1</v>
      </c>
      <c r="C16" s="6">
        <v>350</v>
      </c>
      <c r="D16" s="6">
        <f t="shared" si="2"/>
        <v>350</v>
      </c>
      <c r="E16" s="6">
        <v>477</v>
      </c>
      <c r="F16" s="6">
        <f t="shared" si="3"/>
        <v>477</v>
      </c>
      <c r="G16" s="6">
        <v>825</v>
      </c>
      <c r="H16" s="6">
        <f t="shared" si="0"/>
        <v>825</v>
      </c>
      <c r="I16" s="6"/>
      <c r="J16" s="6"/>
      <c r="K16" s="6"/>
      <c r="L16" s="6"/>
      <c r="M16" s="8">
        <f aca="true" t="shared" si="5" ref="M16:M41">ROUND(AVERAGE(C16,E16,G16),2)</f>
        <v>550.67</v>
      </c>
      <c r="N16" s="8">
        <f t="shared" si="1"/>
        <v>550.67</v>
      </c>
    </row>
    <row r="17" spans="1:14" ht="18" customHeight="1">
      <c r="A17" s="7" t="s">
        <v>29</v>
      </c>
      <c r="B17" s="21">
        <v>3</v>
      </c>
      <c r="C17" s="6">
        <v>420</v>
      </c>
      <c r="D17" s="6">
        <f t="shared" si="2"/>
        <v>1260</v>
      </c>
      <c r="E17" s="6">
        <v>520</v>
      </c>
      <c r="F17" s="6">
        <f t="shared" si="3"/>
        <v>1560</v>
      </c>
      <c r="G17" s="6">
        <v>888</v>
      </c>
      <c r="H17" s="6">
        <f t="shared" si="0"/>
        <v>2664</v>
      </c>
      <c r="I17" s="6"/>
      <c r="J17" s="6"/>
      <c r="K17" s="6"/>
      <c r="L17" s="6"/>
      <c r="M17" s="8">
        <f t="shared" si="5"/>
        <v>609.33</v>
      </c>
      <c r="N17" s="8">
        <f t="shared" si="1"/>
        <v>1827.9900000000002</v>
      </c>
    </row>
    <row r="18" spans="1:14" ht="18" customHeight="1">
      <c r="A18" s="7" t="s">
        <v>30</v>
      </c>
      <c r="B18" s="21">
        <v>1</v>
      </c>
      <c r="C18" s="6">
        <v>450</v>
      </c>
      <c r="D18" s="6">
        <f t="shared" si="2"/>
        <v>450</v>
      </c>
      <c r="E18" s="6">
        <v>600</v>
      </c>
      <c r="F18" s="6">
        <f t="shared" si="3"/>
        <v>600</v>
      </c>
      <c r="G18" s="6">
        <v>876</v>
      </c>
      <c r="H18" s="6">
        <f t="shared" si="0"/>
        <v>876</v>
      </c>
      <c r="I18" s="6"/>
      <c r="J18" s="6"/>
      <c r="K18" s="6"/>
      <c r="L18" s="6"/>
      <c r="M18" s="8">
        <f t="shared" si="5"/>
        <v>642</v>
      </c>
      <c r="N18" s="8">
        <f t="shared" si="1"/>
        <v>642</v>
      </c>
    </row>
    <row r="19" spans="1:14" ht="18" customHeight="1">
      <c r="A19" s="7" t="s">
        <v>31</v>
      </c>
      <c r="B19" s="21">
        <v>3</v>
      </c>
      <c r="C19" s="6">
        <v>580</v>
      </c>
      <c r="D19" s="6">
        <f t="shared" si="2"/>
        <v>1740</v>
      </c>
      <c r="E19" s="6">
        <v>580</v>
      </c>
      <c r="F19" s="6">
        <f t="shared" si="3"/>
        <v>1740</v>
      </c>
      <c r="G19" s="6">
        <v>830</v>
      </c>
      <c r="H19" s="6">
        <f t="shared" si="0"/>
        <v>2490</v>
      </c>
      <c r="I19" s="6"/>
      <c r="J19" s="6"/>
      <c r="K19" s="6"/>
      <c r="L19" s="6"/>
      <c r="M19" s="8">
        <f t="shared" si="5"/>
        <v>663.33</v>
      </c>
      <c r="N19" s="8">
        <f t="shared" si="1"/>
        <v>1989.9900000000002</v>
      </c>
    </row>
    <row r="20" spans="1:14" ht="18" customHeight="1">
      <c r="A20" s="7" t="s">
        <v>32</v>
      </c>
      <c r="B20" s="21">
        <v>4</v>
      </c>
      <c r="C20" s="6">
        <v>440</v>
      </c>
      <c r="D20" s="6">
        <f t="shared" si="2"/>
        <v>1760</v>
      </c>
      <c r="E20" s="6">
        <v>430</v>
      </c>
      <c r="F20" s="6">
        <f t="shared" si="3"/>
        <v>1720</v>
      </c>
      <c r="G20" s="6">
        <v>758</v>
      </c>
      <c r="H20" s="6">
        <f t="shared" si="0"/>
        <v>3032</v>
      </c>
      <c r="I20" s="6"/>
      <c r="J20" s="6"/>
      <c r="K20" s="6"/>
      <c r="L20" s="6"/>
      <c r="M20" s="8">
        <f t="shared" si="5"/>
        <v>542.67</v>
      </c>
      <c r="N20" s="8">
        <f t="shared" si="1"/>
        <v>2170.68</v>
      </c>
    </row>
    <row r="21" spans="1:14" ht="18" customHeight="1">
      <c r="A21" s="7" t="s">
        <v>33</v>
      </c>
      <c r="B21" s="21">
        <v>2</v>
      </c>
      <c r="C21" s="6">
        <v>1230</v>
      </c>
      <c r="D21" s="6">
        <f t="shared" si="2"/>
        <v>2460</v>
      </c>
      <c r="E21" s="6">
        <v>995</v>
      </c>
      <c r="F21" s="6">
        <f t="shared" si="3"/>
        <v>1990</v>
      </c>
      <c r="G21" s="6">
        <v>1256</v>
      </c>
      <c r="H21" s="6">
        <f t="shared" si="0"/>
        <v>2512</v>
      </c>
      <c r="I21" s="6"/>
      <c r="J21" s="6"/>
      <c r="K21" s="6"/>
      <c r="L21" s="6"/>
      <c r="M21" s="8">
        <f t="shared" si="5"/>
        <v>1160.33</v>
      </c>
      <c r="N21" s="8">
        <f t="shared" si="1"/>
        <v>2320.66</v>
      </c>
    </row>
    <row r="22" spans="1:14" ht="18" customHeight="1">
      <c r="A22" s="7" t="s">
        <v>34</v>
      </c>
      <c r="B22" s="21">
        <v>2</v>
      </c>
      <c r="C22" s="6">
        <v>730</v>
      </c>
      <c r="D22" s="6">
        <f t="shared" si="2"/>
        <v>1460</v>
      </c>
      <c r="E22" s="6">
        <v>690</v>
      </c>
      <c r="F22" s="6">
        <f t="shared" si="3"/>
        <v>1380</v>
      </c>
      <c r="G22" s="6">
        <v>1164</v>
      </c>
      <c r="H22" s="6">
        <f t="shared" si="0"/>
        <v>2328</v>
      </c>
      <c r="I22" s="6"/>
      <c r="J22" s="6"/>
      <c r="K22" s="6"/>
      <c r="L22" s="6"/>
      <c r="M22" s="8">
        <f t="shared" si="5"/>
        <v>861.33</v>
      </c>
      <c r="N22" s="8">
        <f t="shared" si="1"/>
        <v>1722.66</v>
      </c>
    </row>
    <row r="23" spans="1:14" ht="18" customHeight="1">
      <c r="A23" s="7" t="s">
        <v>35</v>
      </c>
      <c r="B23" s="21">
        <v>2</v>
      </c>
      <c r="C23" s="6">
        <v>680</v>
      </c>
      <c r="D23" s="6">
        <f t="shared" si="2"/>
        <v>1360</v>
      </c>
      <c r="E23" s="6">
        <v>610</v>
      </c>
      <c r="F23" s="6">
        <f t="shared" si="3"/>
        <v>1220</v>
      </c>
      <c r="G23" s="6">
        <v>1212</v>
      </c>
      <c r="H23" s="6">
        <f t="shared" si="0"/>
        <v>2424</v>
      </c>
      <c r="I23" s="6"/>
      <c r="J23" s="6"/>
      <c r="K23" s="6"/>
      <c r="L23" s="6"/>
      <c r="M23" s="8">
        <f t="shared" si="5"/>
        <v>834</v>
      </c>
      <c r="N23" s="8">
        <f t="shared" si="1"/>
        <v>1668</v>
      </c>
    </row>
    <row r="24" spans="1:14" ht="18" customHeight="1">
      <c r="A24" s="7" t="s">
        <v>36</v>
      </c>
      <c r="B24" s="21">
        <v>1</v>
      </c>
      <c r="C24" s="6">
        <v>1018</v>
      </c>
      <c r="D24" s="6">
        <f t="shared" si="2"/>
        <v>1018</v>
      </c>
      <c r="E24" s="6">
        <v>1700</v>
      </c>
      <c r="F24" s="6">
        <f t="shared" si="3"/>
        <v>1700</v>
      </c>
      <c r="G24" s="6">
        <v>1142</v>
      </c>
      <c r="H24" s="6">
        <f t="shared" si="0"/>
        <v>1142</v>
      </c>
      <c r="I24" s="6"/>
      <c r="J24" s="6"/>
      <c r="K24" s="6"/>
      <c r="L24" s="6"/>
      <c r="M24" s="8">
        <f t="shared" si="5"/>
        <v>1286.67</v>
      </c>
      <c r="N24" s="8">
        <f t="shared" si="1"/>
        <v>1286.67</v>
      </c>
    </row>
    <row r="25" spans="1:14" ht="18" customHeight="1">
      <c r="A25" s="7" t="s">
        <v>37</v>
      </c>
      <c r="B25" s="21">
        <v>1</v>
      </c>
      <c r="C25" s="6">
        <v>650</v>
      </c>
      <c r="D25" s="6">
        <f t="shared" si="2"/>
        <v>650</v>
      </c>
      <c r="E25" s="6">
        <v>510</v>
      </c>
      <c r="F25" s="6">
        <f t="shared" si="3"/>
        <v>510</v>
      </c>
      <c r="G25" s="6">
        <v>848</v>
      </c>
      <c r="H25" s="6">
        <f t="shared" si="0"/>
        <v>848</v>
      </c>
      <c r="I25" s="6"/>
      <c r="J25" s="6"/>
      <c r="K25" s="6"/>
      <c r="L25" s="6"/>
      <c r="M25" s="8">
        <f t="shared" si="5"/>
        <v>669.33</v>
      </c>
      <c r="N25" s="8">
        <f t="shared" si="1"/>
        <v>669.33</v>
      </c>
    </row>
    <row r="26" spans="1:14" ht="18" customHeight="1">
      <c r="A26" s="7" t="s">
        <v>38</v>
      </c>
      <c r="B26" s="21">
        <v>14</v>
      </c>
      <c r="C26" s="6">
        <v>1150</v>
      </c>
      <c r="D26" s="6">
        <f t="shared" si="2"/>
        <v>16100</v>
      </c>
      <c r="E26" s="6">
        <v>990</v>
      </c>
      <c r="F26" s="6">
        <f t="shared" si="3"/>
        <v>13860</v>
      </c>
      <c r="G26" s="6">
        <v>1323</v>
      </c>
      <c r="H26" s="6">
        <f t="shared" si="0"/>
        <v>18522</v>
      </c>
      <c r="I26" s="6"/>
      <c r="J26" s="6"/>
      <c r="K26" s="6"/>
      <c r="L26" s="6"/>
      <c r="M26" s="8">
        <f t="shared" si="5"/>
        <v>1154.33</v>
      </c>
      <c r="N26" s="8">
        <f t="shared" si="1"/>
        <v>16160.619999999999</v>
      </c>
    </row>
    <row r="27" spans="1:14" ht="18" customHeight="1">
      <c r="A27" s="7" t="s">
        <v>39</v>
      </c>
      <c r="B27" s="21">
        <v>2</v>
      </c>
      <c r="C27" s="6">
        <v>1495</v>
      </c>
      <c r="D27" s="6">
        <f t="shared" si="2"/>
        <v>2990</v>
      </c>
      <c r="E27" s="6">
        <v>990</v>
      </c>
      <c r="F27" s="6">
        <f t="shared" si="3"/>
        <v>1980</v>
      </c>
      <c r="G27" s="6">
        <v>1679</v>
      </c>
      <c r="H27" s="6">
        <f t="shared" si="0"/>
        <v>3358</v>
      </c>
      <c r="I27" s="6"/>
      <c r="J27" s="6"/>
      <c r="K27" s="6"/>
      <c r="L27" s="6"/>
      <c r="M27" s="8">
        <f t="shared" si="5"/>
        <v>1388</v>
      </c>
      <c r="N27" s="8">
        <f t="shared" si="1"/>
        <v>2776</v>
      </c>
    </row>
    <row r="28" spans="1:14" ht="18" customHeight="1">
      <c r="A28" s="12" t="s">
        <v>40</v>
      </c>
      <c r="B28" s="22">
        <v>1</v>
      </c>
      <c r="C28" s="11">
        <v>1650</v>
      </c>
      <c r="D28" s="6">
        <f t="shared" si="2"/>
        <v>1650</v>
      </c>
      <c r="E28" s="11">
        <v>1420</v>
      </c>
      <c r="F28" s="6">
        <f t="shared" si="3"/>
        <v>1420</v>
      </c>
      <c r="G28" s="11">
        <v>1878</v>
      </c>
      <c r="H28" s="6">
        <f t="shared" si="0"/>
        <v>1878</v>
      </c>
      <c r="I28" s="6"/>
      <c r="J28" s="6"/>
      <c r="K28" s="6"/>
      <c r="L28" s="6"/>
      <c r="M28" s="8">
        <f t="shared" si="5"/>
        <v>1649.33</v>
      </c>
      <c r="N28" s="8">
        <f t="shared" si="1"/>
        <v>1649.33</v>
      </c>
    </row>
    <row r="29" spans="1:14" ht="18" customHeight="1">
      <c r="A29" s="12" t="s">
        <v>41</v>
      </c>
      <c r="B29" s="22">
        <v>3</v>
      </c>
      <c r="C29" s="11">
        <v>1380</v>
      </c>
      <c r="D29" s="6">
        <f t="shared" si="2"/>
        <v>4140</v>
      </c>
      <c r="E29" s="11">
        <v>1630</v>
      </c>
      <c r="F29" s="6">
        <f t="shared" si="3"/>
        <v>4890</v>
      </c>
      <c r="G29" s="11">
        <v>1320</v>
      </c>
      <c r="H29" s="6">
        <f t="shared" si="0"/>
        <v>3960</v>
      </c>
      <c r="I29" s="6"/>
      <c r="J29" s="6"/>
      <c r="K29" s="6"/>
      <c r="L29" s="6"/>
      <c r="M29" s="8">
        <f t="shared" si="5"/>
        <v>1443.33</v>
      </c>
      <c r="N29" s="8">
        <f t="shared" si="1"/>
        <v>4329.99</v>
      </c>
    </row>
    <row r="30" spans="1:14" ht="18" customHeight="1">
      <c r="A30" s="12" t="s">
        <v>42</v>
      </c>
      <c r="B30" s="22">
        <v>1</v>
      </c>
      <c r="C30" s="11">
        <v>2267</v>
      </c>
      <c r="D30" s="6">
        <f t="shared" si="2"/>
        <v>2267</v>
      </c>
      <c r="E30" s="11">
        <v>1930</v>
      </c>
      <c r="F30" s="6">
        <f t="shared" si="3"/>
        <v>1930</v>
      </c>
      <c r="G30" s="11">
        <v>1682</v>
      </c>
      <c r="H30" s="6">
        <f t="shared" si="0"/>
        <v>1682</v>
      </c>
      <c r="I30" s="6"/>
      <c r="J30" s="6"/>
      <c r="K30" s="6"/>
      <c r="L30" s="6"/>
      <c r="M30" s="8">
        <f t="shared" si="5"/>
        <v>1959.67</v>
      </c>
      <c r="N30" s="8">
        <f t="shared" si="1"/>
        <v>1959.67</v>
      </c>
    </row>
    <row r="31" spans="1:14" ht="18" customHeight="1">
      <c r="A31" s="12" t="s">
        <v>43</v>
      </c>
      <c r="B31" s="22">
        <v>1</v>
      </c>
      <c r="C31" s="11">
        <v>870</v>
      </c>
      <c r="D31" s="6">
        <f t="shared" si="2"/>
        <v>870</v>
      </c>
      <c r="E31" s="11">
        <v>620</v>
      </c>
      <c r="F31" s="6">
        <f t="shared" si="3"/>
        <v>620</v>
      </c>
      <c r="G31" s="11">
        <v>872</v>
      </c>
      <c r="H31" s="6">
        <f t="shared" si="0"/>
        <v>872</v>
      </c>
      <c r="I31" s="6"/>
      <c r="J31" s="6"/>
      <c r="K31" s="6"/>
      <c r="L31" s="6"/>
      <c r="M31" s="8">
        <f t="shared" si="5"/>
        <v>787.33</v>
      </c>
      <c r="N31" s="8">
        <f t="shared" si="1"/>
        <v>787.33</v>
      </c>
    </row>
    <row r="32" spans="1:14" ht="18" customHeight="1">
      <c r="A32" s="12" t="s">
        <v>44</v>
      </c>
      <c r="B32" s="22">
        <v>1</v>
      </c>
      <c r="C32" s="11">
        <v>9295</v>
      </c>
      <c r="D32" s="6">
        <f t="shared" si="2"/>
        <v>9295</v>
      </c>
      <c r="E32" s="11">
        <v>9300</v>
      </c>
      <c r="F32" s="6">
        <f t="shared" si="3"/>
        <v>9300</v>
      </c>
      <c r="G32" s="11">
        <v>5142</v>
      </c>
      <c r="H32" s="6">
        <f t="shared" si="0"/>
        <v>5142</v>
      </c>
      <c r="I32" s="6"/>
      <c r="J32" s="6"/>
      <c r="K32" s="6"/>
      <c r="L32" s="6"/>
      <c r="M32" s="8">
        <f t="shared" si="5"/>
        <v>7912.33</v>
      </c>
      <c r="N32" s="8">
        <f t="shared" si="1"/>
        <v>7912.33</v>
      </c>
    </row>
    <row r="33" spans="1:14" ht="18" customHeight="1">
      <c r="A33" s="12" t="s">
        <v>45</v>
      </c>
      <c r="B33" s="22">
        <v>1</v>
      </c>
      <c r="C33" s="11">
        <v>928</v>
      </c>
      <c r="D33" s="6">
        <f t="shared" si="2"/>
        <v>928</v>
      </c>
      <c r="E33" s="11">
        <v>1100</v>
      </c>
      <c r="F33" s="6">
        <f t="shared" si="3"/>
        <v>1100</v>
      </c>
      <c r="G33" s="11">
        <v>1124</v>
      </c>
      <c r="H33" s="6">
        <f t="shared" si="0"/>
        <v>1124</v>
      </c>
      <c r="I33" s="6"/>
      <c r="J33" s="6"/>
      <c r="K33" s="6"/>
      <c r="L33" s="6"/>
      <c r="M33" s="8">
        <f t="shared" si="5"/>
        <v>1050.67</v>
      </c>
      <c r="N33" s="8">
        <f t="shared" si="1"/>
        <v>1050.67</v>
      </c>
    </row>
    <row r="34" spans="1:14" ht="18" customHeight="1">
      <c r="A34" s="12" t="s">
        <v>46</v>
      </c>
      <c r="B34" s="22">
        <v>1</v>
      </c>
      <c r="C34" s="11">
        <v>936</v>
      </c>
      <c r="D34" s="6">
        <f t="shared" si="2"/>
        <v>936</v>
      </c>
      <c r="E34" s="11">
        <v>720</v>
      </c>
      <c r="F34" s="6">
        <f t="shared" si="3"/>
        <v>720</v>
      </c>
      <c r="G34" s="11">
        <v>696</v>
      </c>
      <c r="H34" s="6">
        <f t="shared" si="0"/>
        <v>696</v>
      </c>
      <c r="I34" s="6"/>
      <c r="J34" s="6"/>
      <c r="K34" s="6"/>
      <c r="L34" s="6"/>
      <c r="M34" s="8">
        <f t="shared" si="5"/>
        <v>784</v>
      </c>
      <c r="N34" s="8">
        <f t="shared" si="1"/>
        <v>784</v>
      </c>
    </row>
    <row r="35" spans="1:14" ht="18" customHeight="1">
      <c r="A35" s="12" t="s">
        <v>47</v>
      </c>
      <c r="B35" s="22">
        <v>1</v>
      </c>
      <c r="C35" s="11">
        <v>750</v>
      </c>
      <c r="D35" s="6">
        <f t="shared" si="2"/>
        <v>750</v>
      </c>
      <c r="E35" s="11">
        <v>590</v>
      </c>
      <c r="F35" s="6">
        <f t="shared" si="3"/>
        <v>590</v>
      </c>
      <c r="G35" s="11">
        <v>748</v>
      </c>
      <c r="H35" s="6">
        <f t="shared" si="0"/>
        <v>748</v>
      </c>
      <c r="I35" s="6"/>
      <c r="J35" s="6"/>
      <c r="K35" s="6"/>
      <c r="L35" s="6"/>
      <c r="M35" s="8">
        <f t="shared" si="5"/>
        <v>696</v>
      </c>
      <c r="N35" s="8">
        <f t="shared" si="1"/>
        <v>696</v>
      </c>
    </row>
    <row r="36" spans="1:14" ht="18" customHeight="1">
      <c r="A36" s="12" t="s">
        <v>48</v>
      </c>
      <c r="B36" s="22">
        <v>1</v>
      </c>
      <c r="C36" s="11">
        <v>680</v>
      </c>
      <c r="D36" s="6">
        <f t="shared" si="2"/>
        <v>680</v>
      </c>
      <c r="E36" s="11">
        <v>750</v>
      </c>
      <c r="F36" s="6">
        <f t="shared" si="3"/>
        <v>750</v>
      </c>
      <c r="G36" s="11"/>
      <c r="H36" s="6">
        <f t="shared" si="0"/>
        <v>0</v>
      </c>
      <c r="I36" s="6"/>
      <c r="J36" s="6"/>
      <c r="K36" s="6"/>
      <c r="L36" s="6"/>
      <c r="M36" s="8">
        <f>ROUND(AVERAGE(C36,E36),2)</f>
        <v>715</v>
      </c>
      <c r="N36" s="8">
        <f t="shared" si="1"/>
        <v>715</v>
      </c>
    </row>
    <row r="37" spans="1:14" ht="18" customHeight="1">
      <c r="A37" s="12" t="s">
        <v>49</v>
      </c>
      <c r="B37" s="22">
        <v>2</v>
      </c>
      <c r="C37" s="11">
        <v>680</v>
      </c>
      <c r="D37" s="6">
        <f t="shared" si="2"/>
        <v>1360</v>
      </c>
      <c r="E37" s="11">
        <v>1077</v>
      </c>
      <c r="F37" s="6">
        <f t="shared" si="3"/>
        <v>2154</v>
      </c>
      <c r="G37" s="11"/>
      <c r="H37" s="6">
        <f t="shared" si="0"/>
        <v>0</v>
      </c>
      <c r="I37" s="6"/>
      <c r="J37" s="6"/>
      <c r="K37" s="6"/>
      <c r="L37" s="6"/>
      <c r="M37" s="8">
        <f>ROUND(AVERAGE(C37,E37),2)</f>
        <v>878.5</v>
      </c>
      <c r="N37" s="8">
        <f t="shared" si="1"/>
        <v>1757</v>
      </c>
    </row>
    <row r="38" spans="1:14" ht="18" customHeight="1">
      <c r="A38" s="12" t="s">
        <v>50</v>
      </c>
      <c r="B38" s="22">
        <v>2</v>
      </c>
      <c r="C38" s="11">
        <v>450</v>
      </c>
      <c r="D38" s="6">
        <f t="shared" si="2"/>
        <v>900</v>
      </c>
      <c r="E38" s="11">
        <v>220</v>
      </c>
      <c r="F38" s="6">
        <f t="shared" si="3"/>
        <v>440</v>
      </c>
      <c r="G38" s="11">
        <v>1240</v>
      </c>
      <c r="H38" s="6">
        <f t="shared" si="0"/>
        <v>2480</v>
      </c>
      <c r="I38" s="6"/>
      <c r="J38" s="6"/>
      <c r="K38" s="6"/>
      <c r="L38" s="6"/>
      <c r="M38" s="8">
        <f t="shared" si="5"/>
        <v>636.67</v>
      </c>
      <c r="N38" s="8">
        <f t="shared" si="1"/>
        <v>1273.34</v>
      </c>
    </row>
    <row r="39" spans="1:14" ht="18" customHeight="1">
      <c r="A39" s="12" t="s">
        <v>51</v>
      </c>
      <c r="B39" s="22">
        <v>2</v>
      </c>
      <c r="C39" s="11">
        <v>416</v>
      </c>
      <c r="D39" s="6">
        <f t="shared" si="2"/>
        <v>832</v>
      </c>
      <c r="E39" s="11">
        <v>398</v>
      </c>
      <c r="F39" s="6">
        <f t="shared" si="3"/>
        <v>796</v>
      </c>
      <c r="G39" s="11">
        <v>804</v>
      </c>
      <c r="H39" s="6">
        <f t="shared" si="0"/>
        <v>1608</v>
      </c>
      <c r="I39" s="6"/>
      <c r="J39" s="6"/>
      <c r="K39" s="6"/>
      <c r="L39" s="6"/>
      <c r="M39" s="8">
        <f t="shared" si="5"/>
        <v>539.33</v>
      </c>
      <c r="N39" s="8">
        <f t="shared" si="1"/>
        <v>1078.66</v>
      </c>
    </row>
    <row r="40" spans="1:14" ht="18" customHeight="1">
      <c r="A40" s="12" t="s">
        <v>52</v>
      </c>
      <c r="B40" s="22">
        <v>1</v>
      </c>
      <c r="C40" s="11">
        <v>2538</v>
      </c>
      <c r="D40" s="6">
        <f t="shared" si="2"/>
        <v>2538</v>
      </c>
      <c r="E40" s="11">
        <v>2100</v>
      </c>
      <c r="F40" s="6">
        <f t="shared" si="3"/>
        <v>2100</v>
      </c>
      <c r="G40" s="11">
        <v>3526</v>
      </c>
      <c r="H40" s="6">
        <f t="shared" si="0"/>
        <v>3526</v>
      </c>
      <c r="I40" s="6"/>
      <c r="J40" s="6"/>
      <c r="K40" s="6"/>
      <c r="L40" s="6"/>
      <c r="M40" s="8">
        <f t="shared" si="5"/>
        <v>2721.33</v>
      </c>
      <c r="N40" s="8">
        <f t="shared" si="1"/>
        <v>2721.33</v>
      </c>
    </row>
    <row r="41" spans="1:14" ht="18" customHeight="1">
      <c r="A41" s="12" t="s">
        <v>53</v>
      </c>
      <c r="B41" s="22">
        <v>1</v>
      </c>
      <c r="C41" s="11">
        <v>1998</v>
      </c>
      <c r="D41" s="6">
        <f t="shared" si="2"/>
        <v>1998</v>
      </c>
      <c r="E41" s="11">
        <v>1480</v>
      </c>
      <c r="F41" s="6">
        <f t="shared" si="3"/>
        <v>1480</v>
      </c>
      <c r="G41" s="11">
        <v>2680</v>
      </c>
      <c r="H41" s="6">
        <f t="shared" si="0"/>
        <v>2680</v>
      </c>
      <c r="I41" s="6"/>
      <c r="J41" s="6"/>
      <c r="K41" s="6"/>
      <c r="L41" s="6"/>
      <c r="M41" s="8">
        <f t="shared" si="5"/>
        <v>2052.67</v>
      </c>
      <c r="N41" s="8">
        <f t="shared" si="1"/>
        <v>2052.67</v>
      </c>
    </row>
    <row r="42" spans="1:14" ht="18" customHeight="1">
      <c r="A42" s="12" t="s">
        <v>54</v>
      </c>
      <c r="B42" s="22">
        <v>1</v>
      </c>
      <c r="C42" s="11"/>
      <c r="D42" s="11"/>
      <c r="E42" s="11"/>
      <c r="F42" s="11"/>
      <c r="G42" s="11"/>
      <c r="H42" s="11"/>
      <c r="I42" s="11">
        <v>473</v>
      </c>
      <c r="J42" s="11">
        <f>I42*$B42</f>
        <v>473</v>
      </c>
      <c r="K42" s="11">
        <v>497</v>
      </c>
      <c r="L42" s="11">
        <f>K42*$B42</f>
        <v>497</v>
      </c>
      <c r="M42" s="27">
        <f>ROUND(AVERAGE(C42,E42,G42,J42,L42),2)</f>
        <v>485</v>
      </c>
      <c r="N42" s="27">
        <f>M42*$B42</f>
        <v>485</v>
      </c>
    </row>
    <row r="43" spans="1:14" ht="18" customHeight="1">
      <c r="A43" s="31" t="s">
        <v>15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8">
        <f>SUM(N5:N42)</f>
        <v>98957.59</v>
      </c>
    </row>
    <row r="44" spans="1:14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1.75" customHeight="1">
      <c r="A45" s="15" t="s">
        <v>3</v>
      </c>
      <c r="B45" s="16"/>
      <c r="C45" s="16"/>
      <c r="D45" s="16"/>
      <c r="E45" s="16"/>
      <c r="F45" s="16"/>
      <c r="G45" s="16"/>
      <c r="H45" s="16"/>
      <c r="I45" s="23"/>
      <c r="J45" s="4"/>
      <c r="K45" s="4"/>
      <c r="L45" s="4"/>
      <c r="M45" s="4"/>
      <c r="N45" s="4"/>
    </row>
    <row r="46" spans="1:14" ht="18" customHeight="1">
      <c r="A46" s="17" t="s">
        <v>13</v>
      </c>
      <c r="B46" s="18"/>
      <c r="C46" s="18"/>
      <c r="D46" s="18"/>
      <c r="E46" s="18"/>
      <c r="F46" s="18"/>
      <c r="G46" s="20"/>
      <c r="H46" s="20"/>
      <c r="I46" s="24"/>
      <c r="J46" s="4"/>
      <c r="K46" s="4"/>
      <c r="L46" s="4"/>
      <c r="M46" s="4"/>
      <c r="N46" s="4"/>
    </row>
    <row r="47" spans="1:14" ht="18" customHeight="1">
      <c r="A47" s="17" t="s">
        <v>10</v>
      </c>
      <c r="B47" s="18"/>
      <c r="C47" s="18"/>
      <c r="D47" s="18"/>
      <c r="E47" s="18"/>
      <c r="F47" s="18"/>
      <c r="G47" s="20"/>
      <c r="H47" s="20"/>
      <c r="I47" s="24"/>
      <c r="J47" s="4"/>
      <c r="K47" s="4"/>
      <c r="L47" s="4"/>
      <c r="M47" s="4"/>
      <c r="N47" s="4"/>
    </row>
    <row r="48" spans="1:14" ht="18" customHeight="1">
      <c r="A48" s="17" t="s">
        <v>16</v>
      </c>
      <c r="B48" s="18"/>
      <c r="C48" s="18"/>
      <c r="D48" s="18"/>
      <c r="E48" s="18"/>
      <c r="F48" s="18"/>
      <c r="G48" s="20"/>
      <c r="H48" s="20"/>
      <c r="I48" s="24"/>
      <c r="J48" s="4"/>
      <c r="K48" s="4"/>
      <c r="L48" s="4"/>
      <c r="M48" s="4"/>
      <c r="N48" s="4"/>
    </row>
    <row r="49" spans="1:14" ht="15">
      <c r="A49" s="17" t="s">
        <v>14</v>
      </c>
      <c r="B49" s="20"/>
      <c r="C49" s="20"/>
      <c r="D49" s="20"/>
      <c r="E49" s="20"/>
      <c r="F49" s="20"/>
      <c r="G49" s="20"/>
      <c r="H49" s="20"/>
      <c r="I49" s="24"/>
      <c r="J49" s="4"/>
      <c r="K49" s="4"/>
      <c r="L49" s="4"/>
      <c r="M49" s="4"/>
      <c r="N49" s="4"/>
    </row>
    <row r="50" spans="1:14" ht="15">
      <c r="A50" s="19" t="s">
        <v>55</v>
      </c>
      <c r="B50" s="25"/>
      <c r="C50" s="25"/>
      <c r="D50" s="25"/>
      <c r="E50" s="25"/>
      <c r="F50" s="25"/>
      <c r="G50" s="25"/>
      <c r="H50" s="25"/>
      <c r="I50" s="26"/>
      <c r="J50" s="4"/>
      <c r="K50" s="4"/>
      <c r="L50" s="4"/>
      <c r="M50" s="4"/>
      <c r="N50" s="4"/>
    </row>
    <row r="51" ht="15">
      <c r="A51" s="10"/>
    </row>
    <row r="52" ht="15">
      <c r="A52" s="10"/>
    </row>
    <row r="58" ht="15" customHeight="1"/>
    <row r="79" spans="1:6" s="3" customFormat="1" ht="12.75">
      <c r="A79" s="1"/>
      <c r="B79" s="1"/>
      <c r="C79" s="1"/>
      <c r="D79" s="1"/>
      <c r="E79" s="1"/>
      <c r="F79" s="1"/>
    </row>
  </sheetData>
  <mergeCells count="9">
    <mergeCell ref="A1:N1"/>
    <mergeCell ref="B3:B4"/>
    <mergeCell ref="M3:N3"/>
    <mergeCell ref="A3:A4"/>
    <mergeCell ref="C3:D3"/>
    <mergeCell ref="E3:F3"/>
    <mergeCell ref="G3:H3"/>
    <mergeCell ref="I3:J3"/>
    <mergeCell ref="K3:L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59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2003-09-18T15:58:05Z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