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'Plan1'!$A:$IV</definedName>
  </definedNames>
  <calcPr fullCalcOnLoad="1"/>
</workbook>
</file>

<file path=xl/sharedStrings.xml><?xml version="1.0" encoding="utf-8"?>
<sst xmlns="http://schemas.openxmlformats.org/spreadsheetml/2006/main" count="43" uniqueCount="31">
  <si>
    <t>Item</t>
  </si>
  <si>
    <t>Quant.</t>
  </si>
  <si>
    <t>Produto</t>
  </si>
  <si>
    <t>Material</t>
  </si>
  <si>
    <t>Un.</t>
  </si>
  <si>
    <t xml:space="preserve">        EMPRESA 1</t>
  </si>
  <si>
    <t xml:space="preserve">        EMPRESA 2</t>
  </si>
  <si>
    <t xml:space="preserve">        EMPRESA 3</t>
  </si>
  <si>
    <t xml:space="preserve">        EMPRESA 4</t>
  </si>
  <si>
    <t xml:space="preserve">        EMPRESA 5</t>
  </si>
  <si>
    <t>P. Unit.</t>
  </si>
  <si>
    <t>P. Total</t>
  </si>
  <si>
    <t>Unit.</t>
  </si>
  <si>
    <t>Total</t>
  </si>
  <si>
    <t>café</t>
  </si>
  <si>
    <t>copo pl.180 ml.</t>
  </si>
  <si>
    <t>açúcar</t>
  </si>
  <si>
    <t>copo pl. 50 ml.</t>
  </si>
  <si>
    <t>lixeira</t>
  </si>
  <si>
    <t>TOTAL</t>
  </si>
  <si>
    <t xml:space="preserve">      Custo Médio</t>
  </si>
  <si>
    <t xml:space="preserve">        EMPRESA 6</t>
  </si>
  <si>
    <t xml:space="preserve">                                                                                                 PLANILHA DE CUSTOS</t>
  </si>
  <si>
    <t>unid.</t>
  </si>
  <si>
    <t>caixa</t>
  </si>
  <si>
    <t>OBS.: - Empresa 1: orçamento apresentado em 20.8.2003, e ratificado em 28.8.2003.</t>
  </si>
  <si>
    <t xml:space="preserve">           - Empresa 6: orçamento apresentado em 25.8.2003.</t>
  </si>
  <si>
    <t xml:space="preserve">           - Empresa 3: itens 3 e 4, orçamentos apresentados em 21.8.2003; item 2, orçamento apresentado em 26.8.2003.</t>
  </si>
  <si>
    <t xml:space="preserve">           - Empresa 4: item 1, orçamento apresentado em 21.8.2003; itens 2 e 4 orçamentos apresentados em 26.8.2003.</t>
  </si>
  <si>
    <t xml:space="preserve">           - Empresa 5: orçamento apresentado em 21.8.2003 e retificado em 29.8.2003.</t>
  </si>
  <si>
    <t xml:space="preserve">           - Empresa 2: orçamento apresentado em 21.8.2003 e ratificado em 1º.9.2003.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</si>
</sst>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#,##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1" borderId="3" xfId="0" applyFont="1" applyFill="1" applyBorder="1" applyAlignment="1">
      <alignment horizontal="center"/>
    </xf>
    <xf numFmtId="0" fontId="6" fillId="1" borderId="4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1" borderId="5" xfId="0" applyFont="1" applyFill="1" applyBorder="1" applyAlignment="1">
      <alignment horizontal="center"/>
    </xf>
    <xf numFmtId="0" fontId="6" fillId="1" borderId="3" xfId="0" applyFont="1" applyFill="1" applyBorder="1" applyAlignment="1">
      <alignment/>
    </xf>
    <xf numFmtId="0" fontId="7" fillId="1" borderId="3" xfId="0" applyFont="1" applyFill="1" applyBorder="1" applyAlignment="1">
      <alignment/>
    </xf>
    <xf numFmtId="0" fontId="6" fillId="0" borderId="0" xfId="0" applyFont="1" applyAlignment="1">
      <alignment/>
    </xf>
    <xf numFmtId="0" fontId="6" fillId="1" borderId="6" xfId="0" applyFont="1" applyFill="1" applyBorder="1" applyAlignment="1">
      <alignment/>
    </xf>
    <xf numFmtId="0" fontId="6" fillId="1" borderId="7" xfId="0" applyFont="1" applyFill="1" applyBorder="1" applyAlignment="1">
      <alignment horizontal="center"/>
    </xf>
    <xf numFmtId="4" fontId="7" fillId="1" borderId="7" xfId="0" applyNumberFormat="1" applyFont="1" applyFill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1" fillId="1" borderId="12" xfId="0" applyFont="1" applyFill="1" applyBorder="1" applyAlignment="1">
      <alignment/>
    </xf>
    <xf numFmtId="0" fontId="7" fillId="1" borderId="13" xfId="0" applyFont="1" applyFill="1" applyBorder="1" applyAlignment="1">
      <alignment/>
    </xf>
    <xf numFmtId="177" fontId="7" fillId="1" borderId="13" xfId="0" applyNumberFormat="1" applyFont="1" applyFill="1" applyBorder="1" applyAlignment="1">
      <alignment/>
    </xf>
    <xf numFmtId="177" fontId="7" fillId="1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workbookViewId="0" topLeftCell="O5">
      <selection activeCell="A17" sqref="A17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4" width="10.7109375" style="0" hidden="1" customWidth="1"/>
    <col min="5" max="5" width="5.421875" style="0" customWidth="1"/>
    <col min="6" max="6" width="8.8515625" style="0" customWidth="1"/>
    <col min="7" max="7" width="11.00390625" style="0" customWidth="1"/>
    <col min="8" max="8" width="9.7109375" style="0" customWidth="1"/>
    <col min="9" max="9" width="11.28125" style="0" customWidth="1"/>
    <col min="10" max="10" width="11.421875" style="0" customWidth="1"/>
    <col min="11" max="11" width="10.8515625" style="0" customWidth="1"/>
    <col min="12" max="12" width="8.8515625" style="0" customWidth="1"/>
    <col min="13" max="13" width="9.8515625" style="0" customWidth="1"/>
    <col min="14" max="14" width="9.00390625" style="0" customWidth="1"/>
    <col min="15" max="16" width="10.28125" style="0" customWidth="1"/>
    <col min="17" max="17" width="11.140625" style="0" customWidth="1"/>
    <col min="18" max="16384" width="11.421875" style="0" customWidth="1"/>
  </cols>
  <sheetData>
    <row r="1" spans="1:11" ht="18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6:15" ht="18">
      <c r="F2" s="1"/>
      <c r="G2" s="1"/>
      <c r="H2" s="2"/>
      <c r="I2" s="2"/>
      <c r="J2" s="2"/>
      <c r="K2" s="2"/>
      <c r="L2" s="2"/>
      <c r="M2" s="2"/>
      <c r="N2" s="2"/>
      <c r="O2" s="2"/>
    </row>
    <row r="4" ht="13.5" thickBot="1"/>
    <row r="5" spans="1:19" s="18" customFormat="1" ht="22.5" customHeight="1" thickBot="1">
      <c r="A5" s="15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6" t="s">
        <v>5</v>
      </c>
      <c r="G5" s="16"/>
      <c r="H5" s="16" t="s">
        <v>6</v>
      </c>
      <c r="I5" s="16"/>
      <c r="J5" s="16" t="s">
        <v>7</v>
      </c>
      <c r="K5" s="16"/>
      <c r="L5" s="16" t="s">
        <v>8</v>
      </c>
      <c r="M5" s="16"/>
      <c r="N5" s="16" t="s">
        <v>9</v>
      </c>
      <c r="O5" s="16"/>
      <c r="P5" s="16" t="s">
        <v>21</v>
      </c>
      <c r="Q5" s="16"/>
      <c r="R5" s="17" t="s">
        <v>20</v>
      </c>
      <c r="S5" s="17"/>
    </row>
    <row r="6" spans="1:19" s="18" customFormat="1" ht="26.25" customHeight="1" thickBot="1">
      <c r="A6" s="19"/>
      <c r="B6" s="12"/>
      <c r="C6" s="12"/>
      <c r="D6" s="12"/>
      <c r="E6" s="12"/>
      <c r="F6" s="20" t="s">
        <v>10</v>
      </c>
      <c r="G6" s="20" t="s">
        <v>11</v>
      </c>
      <c r="H6" s="20" t="s">
        <v>10</v>
      </c>
      <c r="I6" s="20" t="s">
        <v>11</v>
      </c>
      <c r="J6" s="20" t="s">
        <v>10</v>
      </c>
      <c r="K6" s="20" t="s">
        <v>11</v>
      </c>
      <c r="L6" s="20" t="s">
        <v>10</v>
      </c>
      <c r="M6" s="20" t="s">
        <v>11</v>
      </c>
      <c r="N6" s="20" t="s">
        <v>10</v>
      </c>
      <c r="O6" s="20" t="s">
        <v>11</v>
      </c>
      <c r="P6" s="20" t="s">
        <v>10</v>
      </c>
      <c r="Q6" s="20" t="s">
        <v>11</v>
      </c>
      <c r="R6" s="20" t="s">
        <v>12</v>
      </c>
      <c r="S6" s="20" t="s">
        <v>13</v>
      </c>
    </row>
    <row r="7" spans="1:20" ht="18" customHeight="1">
      <c r="A7" s="23">
        <v>1</v>
      </c>
      <c r="B7" s="24">
        <v>2000</v>
      </c>
      <c r="C7" s="25" t="s">
        <v>14</v>
      </c>
      <c r="D7" s="26" t="s">
        <v>15</v>
      </c>
      <c r="E7" s="27" t="s">
        <v>23</v>
      </c>
      <c r="F7" s="28"/>
      <c r="G7" s="29">
        <f>B7*F7</f>
        <v>0</v>
      </c>
      <c r="H7" s="29"/>
      <c r="I7" s="29">
        <f>B7*H7</f>
        <v>0</v>
      </c>
      <c r="J7" s="29"/>
      <c r="K7" s="29">
        <f>B7*J7</f>
        <v>0</v>
      </c>
      <c r="L7" s="29">
        <v>1.1</v>
      </c>
      <c r="M7" s="29">
        <f>B7*L7</f>
        <v>2200</v>
      </c>
      <c r="N7" s="29"/>
      <c r="O7" s="29">
        <f>B7*N7</f>
        <v>0</v>
      </c>
      <c r="P7" s="29">
        <v>1.7</v>
      </c>
      <c r="Q7" s="29">
        <f>B7*P7</f>
        <v>3400</v>
      </c>
      <c r="R7" s="29">
        <f>ROUND(AVERAGE(L7,P7),2)</f>
        <v>1.4</v>
      </c>
      <c r="S7" s="30">
        <f>B7*R7</f>
        <v>2800</v>
      </c>
      <c r="T7" s="35"/>
    </row>
    <row r="8" spans="1:20" ht="18" customHeight="1">
      <c r="A8" s="9">
        <v>2</v>
      </c>
      <c r="B8" s="4">
        <v>2</v>
      </c>
      <c r="C8" s="7" t="s">
        <v>16</v>
      </c>
      <c r="D8" s="10" t="s">
        <v>17</v>
      </c>
      <c r="E8" s="27" t="s">
        <v>23</v>
      </c>
      <c r="F8" s="5">
        <v>1980</v>
      </c>
      <c r="G8" s="29">
        <f>B8*F8</f>
        <v>3960</v>
      </c>
      <c r="H8" s="6">
        <v>1542</v>
      </c>
      <c r="I8" s="29">
        <f>B8*H8</f>
        <v>3084</v>
      </c>
      <c r="J8" s="6">
        <v>1384</v>
      </c>
      <c r="K8" s="29">
        <f>B8*J8</f>
        <v>2768</v>
      </c>
      <c r="L8" s="6">
        <v>1286.25</v>
      </c>
      <c r="M8" s="29">
        <f>B8*L8</f>
        <v>2572.5</v>
      </c>
      <c r="N8" s="6"/>
      <c r="O8" s="29">
        <f>B8*N8</f>
        <v>0</v>
      </c>
      <c r="P8" s="6"/>
      <c r="Q8" s="29">
        <f>B8*P8</f>
        <v>0</v>
      </c>
      <c r="R8" s="6">
        <f>ROUND(AVERAGE(F8,H8,J8,L8),2)</f>
        <v>1548.06</v>
      </c>
      <c r="S8" s="22">
        <f>B8*R8</f>
        <v>3096.12</v>
      </c>
      <c r="T8" s="35"/>
    </row>
    <row r="9" spans="1:20" ht="18" customHeight="1">
      <c r="A9" s="9">
        <v>3</v>
      </c>
      <c r="B9" s="4">
        <v>200</v>
      </c>
      <c r="C9" s="7"/>
      <c r="D9" s="10"/>
      <c r="E9" s="27" t="s">
        <v>23</v>
      </c>
      <c r="F9" s="5">
        <v>29.9</v>
      </c>
      <c r="G9" s="29">
        <f>B9*F9</f>
        <v>5980</v>
      </c>
      <c r="H9" s="6"/>
      <c r="I9" s="29">
        <f>B9*H9</f>
        <v>0</v>
      </c>
      <c r="J9" s="6">
        <v>21.7</v>
      </c>
      <c r="K9" s="29">
        <f>B9*J9</f>
        <v>4340</v>
      </c>
      <c r="L9" s="6"/>
      <c r="M9" s="29">
        <f>B9*L9</f>
        <v>0</v>
      </c>
      <c r="N9" s="6">
        <v>27.95</v>
      </c>
      <c r="O9" s="29">
        <f>B9*N9</f>
        <v>5590</v>
      </c>
      <c r="P9" s="6"/>
      <c r="Q9" s="29">
        <f>B9*P9</f>
        <v>0</v>
      </c>
      <c r="R9" s="6">
        <f>ROUND(AVERAGE(F9,J9,N9),2)</f>
        <v>26.52</v>
      </c>
      <c r="S9" s="22">
        <f>B9*R9</f>
        <v>5304</v>
      </c>
      <c r="T9" s="35"/>
    </row>
    <row r="10" spans="1:20" ht="18" customHeight="1" thickBot="1">
      <c r="A10" s="9">
        <v>4</v>
      </c>
      <c r="B10" s="4">
        <v>300</v>
      </c>
      <c r="C10" s="7"/>
      <c r="D10" s="10" t="s">
        <v>18</v>
      </c>
      <c r="E10" s="8" t="s">
        <v>24</v>
      </c>
      <c r="F10" s="5">
        <v>0.83</v>
      </c>
      <c r="G10" s="29">
        <f>B10*F10</f>
        <v>249</v>
      </c>
      <c r="H10" s="6"/>
      <c r="I10" s="29">
        <f>B10*H10</f>
        <v>0</v>
      </c>
      <c r="J10" s="6">
        <v>0.96</v>
      </c>
      <c r="K10" s="29">
        <f>B10*J10</f>
        <v>288</v>
      </c>
      <c r="L10" s="6">
        <v>1.15</v>
      </c>
      <c r="M10" s="29">
        <f>B10*L10</f>
        <v>345</v>
      </c>
      <c r="N10" s="6">
        <v>0.74</v>
      </c>
      <c r="O10" s="29">
        <f>B10*N10</f>
        <v>222</v>
      </c>
      <c r="P10" s="6"/>
      <c r="Q10" s="29">
        <f>B10*P10</f>
        <v>0</v>
      </c>
      <c r="R10" s="6">
        <f>ROUND(AVERAGE(F10,J10,L10,N10),2)</f>
        <v>0.92</v>
      </c>
      <c r="S10" s="22">
        <f>B10*R10</f>
        <v>276</v>
      </c>
      <c r="T10" s="35"/>
    </row>
    <row r="11" spans="1:19" ht="19.5" customHeight="1" thickBot="1">
      <c r="A11" s="31" t="s">
        <v>19</v>
      </c>
      <c r="B11" s="32"/>
      <c r="C11" s="32"/>
      <c r="D11" s="32"/>
      <c r="E11" s="32"/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21">
        <f>SUM(S7:S10)</f>
        <v>11476.119999999999</v>
      </c>
    </row>
    <row r="12" spans="6:17" ht="12.75"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6:17" ht="12.75"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6" spans="1:9" ht="17.25" customHeight="1">
      <c r="A16" s="13" t="s">
        <v>25</v>
      </c>
      <c r="B16" s="13"/>
      <c r="C16" s="13"/>
      <c r="D16" s="13"/>
      <c r="E16" s="13"/>
      <c r="F16" s="13"/>
      <c r="G16" s="13"/>
      <c r="H16" s="14"/>
      <c r="I16" s="14"/>
    </row>
    <row r="17" spans="1:9" ht="15">
      <c r="A17" s="13" t="s">
        <v>30</v>
      </c>
      <c r="B17" s="13"/>
      <c r="C17" s="13"/>
      <c r="D17" s="13"/>
      <c r="E17" s="13"/>
      <c r="F17" s="13"/>
      <c r="G17" s="13"/>
      <c r="H17" s="13"/>
      <c r="I17" s="14"/>
    </row>
    <row r="18" spans="1:9" ht="15">
      <c r="A18" s="13" t="s">
        <v>27</v>
      </c>
      <c r="B18" s="13"/>
      <c r="C18" s="13"/>
      <c r="D18" s="13"/>
      <c r="E18" s="13"/>
      <c r="F18" s="13"/>
      <c r="G18" s="13"/>
      <c r="H18" s="13"/>
      <c r="I18" s="14"/>
    </row>
    <row r="19" spans="1:9" ht="15">
      <c r="A19" s="13" t="s">
        <v>28</v>
      </c>
      <c r="B19" s="13"/>
      <c r="C19" s="13"/>
      <c r="D19" s="13"/>
      <c r="E19" s="13"/>
      <c r="F19" s="13"/>
      <c r="G19" s="13"/>
      <c r="H19" s="13"/>
      <c r="I19" s="14"/>
    </row>
    <row r="20" spans="1:9" ht="15">
      <c r="A20" s="13" t="s">
        <v>29</v>
      </c>
      <c r="B20" s="13"/>
      <c r="C20" s="13"/>
      <c r="D20" s="13"/>
      <c r="E20" s="13"/>
      <c r="F20" s="13"/>
      <c r="G20" s="13"/>
      <c r="H20" s="13"/>
      <c r="I20" s="14"/>
    </row>
    <row r="21" spans="1:9" ht="15">
      <c r="A21" s="13" t="s">
        <v>26</v>
      </c>
      <c r="B21" s="13"/>
      <c r="C21" s="13"/>
      <c r="D21" s="13"/>
      <c r="E21" s="13"/>
      <c r="F21" s="13"/>
      <c r="G21" s="13"/>
      <c r="H21" s="13"/>
      <c r="I21" s="14"/>
    </row>
  </sheetData>
  <printOptions horizontalCentered="1"/>
  <pageMargins left="0.1968503937007874" right="0.1968503937007874" top="2.362204724409449" bottom="0.984251968503937" header="0" footer="0"/>
  <pageSetup fitToHeight="1" fitToWidth="1" horizontalDpi="180" verticalDpi="180" orientation="landscape" paperSize="9" scale="90" r:id="rId1"/>
  <headerFooter alignWithMargins="0">
    <oddFooter>&amp;Ccmp/plan/material_expediente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mtv</cp:lastModifiedBy>
  <cp:lastPrinted>2003-09-01T18:24:34Z</cp:lastPrinted>
  <dcterms:created xsi:type="dcterms:W3CDTF">2001-05-22T17:14:34Z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