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<sst xmlns="http://schemas.openxmlformats.org/spreadsheetml/2006/main" count="101" uniqueCount="57">
  <si>
    <t>Item</t>
  </si>
  <si>
    <t>Quant.</t>
  </si>
  <si>
    <t>Produto</t>
  </si>
  <si>
    <t>Material</t>
  </si>
  <si>
    <t>Un.</t>
  </si>
  <si>
    <t>P. Unit.</t>
  </si>
  <si>
    <t>P. Total</t>
  </si>
  <si>
    <t>Unit.</t>
  </si>
  <si>
    <t>Total</t>
  </si>
  <si>
    <t>café</t>
  </si>
  <si>
    <t>copo pl.180 ml.</t>
  </si>
  <si>
    <t>un.</t>
  </si>
  <si>
    <t>açúcar</t>
  </si>
  <si>
    <t>copo pl. 50 ml.</t>
  </si>
  <si>
    <t>lixeira</t>
  </si>
  <si>
    <t>TOTAL</t>
  </si>
  <si>
    <t xml:space="preserve">      Custo Médio</t>
  </si>
  <si>
    <t>PLANILHA DE CUSTOS</t>
  </si>
  <si>
    <t>caixa</t>
  </si>
  <si>
    <t>OBSERVAÇÕES:</t>
  </si>
  <si>
    <t xml:space="preserve"> - Empresa 10: orçamento apresentado em 04/06/2003.</t>
  </si>
  <si>
    <t xml:space="preserve"> - Empresa 11: orçamento apresentado em 04/06/2003.</t>
  </si>
  <si>
    <t xml:space="preserve"> - Empresa 12: orçamento apresentado em 04/06/2003.</t>
  </si>
  <si>
    <t xml:space="preserve"> - Empresa 13: orçamento apresentado em 04/06/2003.</t>
  </si>
  <si>
    <t xml:space="preserve"> - Empresa 14: orçamento apresentado em 04/06/2003.</t>
  </si>
  <si>
    <t xml:space="preserve"> - Empresa 15: orçamento apresentado em 11/04/2003, ratificado em 04/06/2003.</t>
  </si>
  <si>
    <t xml:space="preserve"> - Empresa 3: orçamento apresentado em 30/05/2003.</t>
  </si>
  <si>
    <t xml:space="preserve"> - Empresa 4: orçamento apresentado em 30/05/2003.</t>
  </si>
  <si>
    <t xml:space="preserve"> - Empresa 6: orçamento apresentado em 29/05/2003.</t>
  </si>
  <si>
    <t xml:space="preserve"> - Empresa 8: orçamento apresentado em 02/06/2003.</t>
  </si>
  <si>
    <t>EMPRESA 11</t>
  </si>
  <si>
    <t xml:space="preserve"> - Empresa 16: orçamento apresentado em 04/06/2003.</t>
  </si>
  <si>
    <t>EMPRESA 1</t>
  </si>
  <si>
    <t>EMPRESA 2</t>
  </si>
  <si>
    <t>EMPRESA 3</t>
  </si>
  <si>
    <t>EMPRESA 4</t>
  </si>
  <si>
    <t>EMPRESA 5</t>
  </si>
  <si>
    <t>EMPRESA 6</t>
  </si>
  <si>
    <t>EMPRESA 7</t>
  </si>
  <si>
    <t>EMPRESA 8</t>
  </si>
  <si>
    <t>EMPRESA 9</t>
  </si>
  <si>
    <t>EMPRESA 10</t>
  </si>
  <si>
    <t>EMPRESA 12</t>
  </si>
  <si>
    <t>EMPRESA 13</t>
  </si>
  <si>
    <t>EMPRESA 14</t>
  </si>
  <si>
    <t>EMPRESA 15</t>
  </si>
  <si>
    <t>EMPRESA 16</t>
  </si>
  <si>
    <t>EMPRESA 17</t>
  </si>
  <si>
    <t xml:space="preserve"> - Empresa 2: orçamento apresentado em 29/05/2003, ratificado em 03/06/2003.</t>
  </si>
  <si>
    <t xml:space="preserve"> - Empresa 1: orçamento apresentado em 29/05/2003, ratificado em 03/06/2003. </t>
  </si>
  <si>
    <t xml:space="preserve"> - Empresa 7: orçamento apresentado em 02/06/2003, ratificado em 04/06/2003.</t>
  </si>
  <si>
    <t xml:space="preserve"> - Empresa 17: orçamento apresentado em 05/06/2003.</t>
  </si>
  <si>
    <t xml:space="preserve"> - Empresa 9: orçamentos apresentados em 04/06/2003.</t>
  </si>
  <si>
    <t>bastão</t>
  </si>
  <si>
    <t>embalagem</t>
  </si>
  <si>
    <t>resma</t>
  </si>
  <si>
    <t xml:space="preserve"> - Empresa 5: orçamento apresentado em 30/05/2003, ratificado em 03/06/2003.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</si>
</sst>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#,##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6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5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1" borderId="4" xfId="0" applyFont="1" applyFill="1" applyBorder="1" applyAlignment="1">
      <alignment vertical="center"/>
    </xf>
    <xf numFmtId="0" fontId="6" fillId="1" borderId="5" xfId="0" applyFont="1" applyFill="1" applyBorder="1" applyAlignment="1">
      <alignment vertical="center"/>
    </xf>
    <xf numFmtId="177" fontId="6" fillId="1" borderId="5" xfId="0" applyNumberFormat="1" applyFont="1" applyFill="1" applyBorder="1" applyAlignment="1">
      <alignment vertical="center"/>
    </xf>
    <xf numFmtId="177" fontId="6" fillId="1" borderId="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3" borderId="6" xfId="0" applyFill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horizontal="right" vertical="center"/>
    </xf>
    <xf numFmtId="0" fontId="8" fillId="3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4" fontId="5" fillId="1" borderId="9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tabSelected="1" zoomScale="75" zoomScaleNormal="75" workbookViewId="0" topLeftCell="AB11">
      <selection activeCell="H32" sqref="H32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4" width="10.7109375" style="0" hidden="1" customWidth="1"/>
    <col min="5" max="5" width="10.8515625" style="0" customWidth="1"/>
    <col min="6" max="6" width="7.28125" style="0" customWidth="1"/>
    <col min="7" max="7" width="9.421875" style="0" customWidth="1"/>
    <col min="8" max="8" width="8.00390625" style="0" customWidth="1"/>
    <col min="9" max="9" width="10.28125" style="0" customWidth="1"/>
    <col min="10" max="10" width="7.140625" style="0" customWidth="1"/>
    <col min="11" max="11" width="10.00390625" style="0" customWidth="1"/>
    <col min="12" max="12" width="6.28125" style="0" customWidth="1"/>
    <col min="13" max="13" width="9.7109375" style="0" customWidth="1"/>
    <col min="14" max="14" width="7.7109375" style="0" customWidth="1"/>
    <col min="15" max="15" width="10.421875" style="0" bestFit="1" customWidth="1"/>
    <col min="16" max="16" width="9.57421875" style="0" customWidth="1"/>
    <col min="17" max="17" width="10.421875" style="0" customWidth="1"/>
    <col min="18" max="18" width="8.28125" style="0" customWidth="1"/>
    <col min="19" max="19" width="10.421875" style="0" customWidth="1"/>
    <col min="20" max="20" width="8.140625" style="0" customWidth="1"/>
    <col min="21" max="22" width="9.28125" style="0" customWidth="1"/>
    <col min="23" max="23" width="10.421875" style="0" bestFit="1" customWidth="1"/>
    <col min="24" max="24" width="8.00390625" style="0" customWidth="1"/>
    <col min="26" max="26" width="8.421875" style="0" customWidth="1"/>
    <col min="27" max="27" width="9.421875" style="0" customWidth="1"/>
    <col min="28" max="28" width="7.00390625" style="0" customWidth="1"/>
    <col min="29" max="29" width="10.421875" style="0" customWidth="1"/>
    <col min="30" max="30" width="6.7109375" style="0" customWidth="1"/>
    <col min="31" max="31" width="10.421875" style="0" customWidth="1"/>
    <col min="32" max="32" width="7.140625" style="0" customWidth="1"/>
    <col min="33" max="33" width="9.28125" style="0" customWidth="1"/>
    <col min="34" max="34" width="7.140625" style="0" customWidth="1"/>
    <col min="35" max="37" width="9.28125" style="0" customWidth="1"/>
    <col min="38" max="38" width="7.28125" style="0" customWidth="1"/>
    <col min="39" max="39" width="9.28125" style="0" customWidth="1"/>
    <col min="41" max="41" width="11.28125" style="0" customWidth="1"/>
    <col min="42" max="16384" width="11.421875" style="0" customWidth="1"/>
  </cols>
  <sheetData>
    <row r="1" spans="1:41" ht="27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ht="13.5" thickBot="1"/>
    <row r="3" spans="1:41" s="4" customFormat="1" ht="30.75" customHeight="1" thickBot="1">
      <c r="A3" s="29" t="s">
        <v>0</v>
      </c>
      <c r="B3" s="29" t="s">
        <v>1</v>
      </c>
      <c r="C3" s="24" t="s">
        <v>2</v>
      </c>
      <c r="D3" s="24" t="s">
        <v>3</v>
      </c>
      <c r="E3" s="29" t="s">
        <v>4</v>
      </c>
      <c r="F3" s="27" t="s">
        <v>32</v>
      </c>
      <c r="G3" s="28"/>
      <c r="H3" s="27" t="s">
        <v>33</v>
      </c>
      <c r="I3" s="28"/>
      <c r="J3" s="27" t="s">
        <v>34</v>
      </c>
      <c r="K3" s="28"/>
      <c r="L3" s="27" t="s">
        <v>35</v>
      </c>
      <c r="M3" s="28"/>
      <c r="N3" s="27" t="s">
        <v>36</v>
      </c>
      <c r="O3" s="28"/>
      <c r="P3" s="27" t="s">
        <v>37</v>
      </c>
      <c r="Q3" s="28"/>
      <c r="R3" s="27" t="s">
        <v>38</v>
      </c>
      <c r="S3" s="28"/>
      <c r="T3" s="27" t="s">
        <v>39</v>
      </c>
      <c r="U3" s="28"/>
      <c r="V3" s="27" t="s">
        <v>40</v>
      </c>
      <c r="W3" s="28"/>
      <c r="X3" s="27" t="s">
        <v>41</v>
      </c>
      <c r="Y3" s="28"/>
      <c r="Z3" s="27" t="s">
        <v>30</v>
      </c>
      <c r="AA3" s="28"/>
      <c r="AB3" s="27" t="s">
        <v>42</v>
      </c>
      <c r="AC3" s="28"/>
      <c r="AD3" s="27" t="s">
        <v>43</v>
      </c>
      <c r="AE3" s="28"/>
      <c r="AF3" s="27" t="s">
        <v>44</v>
      </c>
      <c r="AG3" s="28"/>
      <c r="AH3" s="27" t="s">
        <v>45</v>
      </c>
      <c r="AI3" s="28"/>
      <c r="AJ3" s="27" t="s">
        <v>46</v>
      </c>
      <c r="AK3" s="28"/>
      <c r="AL3" s="27" t="s">
        <v>47</v>
      </c>
      <c r="AM3" s="28"/>
      <c r="AN3" s="3" t="s">
        <v>16</v>
      </c>
      <c r="AO3" s="3"/>
    </row>
    <row r="4" spans="1:41" s="4" customFormat="1" ht="35.25" customHeight="1">
      <c r="A4" s="30"/>
      <c r="B4" s="30"/>
      <c r="C4" s="5"/>
      <c r="D4" s="5"/>
      <c r="E4" s="30"/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5</v>
      </c>
      <c r="Q4" s="6" t="s">
        <v>6</v>
      </c>
      <c r="R4" s="6" t="s">
        <v>5</v>
      </c>
      <c r="S4" s="6" t="s">
        <v>6</v>
      </c>
      <c r="T4" s="6" t="s">
        <v>5</v>
      </c>
      <c r="U4" s="6" t="s">
        <v>6</v>
      </c>
      <c r="V4" s="6" t="s">
        <v>5</v>
      </c>
      <c r="W4" s="6" t="s">
        <v>6</v>
      </c>
      <c r="X4" s="6" t="s">
        <v>5</v>
      </c>
      <c r="Y4" s="6" t="s">
        <v>6</v>
      </c>
      <c r="Z4" s="6" t="s">
        <v>5</v>
      </c>
      <c r="AA4" s="6" t="s">
        <v>6</v>
      </c>
      <c r="AB4" s="6" t="s">
        <v>5</v>
      </c>
      <c r="AC4" s="6" t="s">
        <v>6</v>
      </c>
      <c r="AD4" s="6" t="s">
        <v>5</v>
      </c>
      <c r="AE4" s="6" t="s">
        <v>6</v>
      </c>
      <c r="AF4" s="6" t="s">
        <v>5</v>
      </c>
      <c r="AG4" s="6" t="s">
        <v>6</v>
      </c>
      <c r="AH4" s="6" t="s">
        <v>5</v>
      </c>
      <c r="AI4" s="6" t="s">
        <v>6</v>
      </c>
      <c r="AJ4" s="6" t="s">
        <v>5</v>
      </c>
      <c r="AK4" s="6" t="s">
        <v>6</v>
      </c>
      <c r="AL4" s="6" t="s">
        <v>5</v>
      </c>
      <c r="AM4" s="6" t="s">
        <v>6</v>
      </c>
      <c r="AN4" s="6" t="s">
        <v>7</v>
      </c>
      <c r="AO4" s="6" t="s">
        <v>8</v>
      </c>
    </row>
    <row r="5" spans="1:41" s="7" customFormat="1" ht="27.75" customHeight="1">
      <c r="A5" s="14">
        <v>1</v>
      </c>
      <c r="B5" s="14">
        <v>1500</v>
      </c>
      <c r="C5" s="15" t="s">
        <v>9</v>
      </c>
      <c r="D5" s="15" t="s">
        <v>10</v>
      </c>
      <c r="E5" s="14" t="s">
        <v>11</v>
      </c>
      <c r="F5" s="16">
        <v>1.55</v>
      </c>
      <c r="G5" s="17">
        <f>$B5*F5</f>
        <v>2325</v>
      </c>
      <c r="H5" s="17">
        <v>0.89</v>
      </c>
      <c r="I5" s="17">
        <f>$B5*H5</f>
        <v>1335</v>
      </c>
      <c r="J5" s="17"/>
      <c r="K5" s="17"/>
      <c r="L5" s="17">
        <v>0.89</v>
      </c>
      <c r="M5" s="17">
        <f aca="true" t="shared" si="0" ref="M5:M21">$B5*L5</f>
        <v>1335</v>
      </c>
      <c r="N5" s="17"/>
      <c r="O5" s="17"/>
      <c r="P5" s="17">
        <v>0.83</v>
      </c>
      <c r="Q5" s="17">
        <f aca="true" t="shared" si="1" ref="Q5:Q21">$B5*P5</f>
        <v>1245</v>
      </c>
      <c r="R5" s="17">
        <v>1.04</v>
      </c>
      <c r="S5" s="17">
        <f>$B5*R5</f>
        <v>1560</v>
      </c>
      <c r="T5" s="17"/>
      <c r="U5" s="17"/>
      <c r="V5" s="17"/>
      <c r="W5" s="17"/>
      <c r="X5" s="17"/>
      <c r="Y5" s="17"/>
      <c r="Z5" s="17"/>
      <c r="AA5" s="17"/>
      <c r="AB5" s="17">
        <v>0.99</v>
      </c>
      <c r="AC5" s="17">
        <f>$B5*AB5</f>
        <v>1485</v>
      </c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>
        <f>ROUND(AVERAGE(F5,H5,J5,L5,N5,P5,R5,T5,V5,X5,Z5,AF5,AL5,AB5,AD5,AH5,AJ5),2)</f>
        <v>1.03</v>
      </c>
      <c r="AO5" s="17">
        <f aca="true" t="shared" si="2" ref="AO5:AO21">$B5*AN5</f>
        <v>1545</v>
      </c>
    </row>
    <row r="6" spans="1:41" s="7" customFormat="1" ht="27.75" customHeight="1">
      <c r="A6" s="14">
        <v>2</v>
      </c>
      <c r="B6" s="14">
        <v>1000</v>
      </c>
      <c r="C6" s="15" t="s">
        <v>12</v>
      </c>
      <c r="D6" s="15" t="s">
        <v>13</v>
      </c>
      <c r="E6" s="14" t="s">
        <v>11</v>
      </c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>
        <v>1.7</v>
      </c>
      <c r="AE6" s="17">
        <f>$B6*AD6</f>
        <v>1700</v>
      </c>
      <c r="AF6" s="17"/>
      <c r="AG6" s="17"/>
      <c r="AH6" s="17"/>
      <c r="AI6" s="17"/>
      <c r="AJ6" s="17"/>
      <c r="AK6" s="17"/>
      <c r="AL6" s="17">
        <v>1.93</v>
      </c>
      <c r="AM6" s="17">
        <f>$B6*AL6</f>
        <v>1930</v>
      </c>
      <c r="AN6" s="17">
        <f aca="true" t="shared" si="3" ref="AN6:AN21">ROUND(AVERAGE(F6,H6,J6,L6,N6,P6,R6,T6,V6,X6,Z6,AF6,AL6,AB6,AD6,AH6,AJ6),2)</f>
        <v>1.82</v>
      </c>
      <c r="AO6" s="17">
        <f t="shared" si="2"/>
        <v>1820</v>
      </c>
    </row>
    <row r="7" spans="1:41" s="7" customFormat="1" ht="27.75" customHeight="1">
      <c r="A7" s="14">
        <v>3</v>
      </c>
      <c r="B7" s="14">
        <v>500</v>
      </c>
      <c r="C7" s="15"/>
      <c r="D7" s="15"/>
      <c r="E7" s="14" t="s">
        <v>11</v>
      </c>
      <c r="F7" s="16">
        <v>0.9</v>
      </c>
      <c r="G7" s="17">
        <f aca="true" t="shared" si="4" ref="G7:G21">$B7*F7</f>
        <v>450</v>
      </c>
      <c r="H7" s="17">
        <v>0.6</v>
      </c>
      <c r="I7" s="17">
        <f>$B7*H7</f>
        <v>300</v>
      </c>
      <c r="J7" s="17">
        <v>0.85</v>
      </c>
      <c r="K7" s="17">
        <f aca="true" t="shared" si="5" ref="K7:K21">$B7*J7</f>
        <v>425</v>
      </c>
      <c r="L7" s="17">
        <v>0.54</v>
      </c>
      <c r="M7" s="17">
        <f t="shared" si="0"/>
        <v>270</v>
      </c>
      <c r="N7" s="17">
        <v>0.56</v>
      </c>
      <c r="O7" s="17">
        <f aca="true" t="shared" si="6" ref="O7:O21">$B7*N7</f>
        <v>280</v>
      </c>
      <c r="P7" s="17">
        <v>0.59</v>
      </c>
      <c r="Q7" s="17">
        <f t="shared" si="1"/>
        <v>295</v>
      </c>
      <c r="R7" s="17">
        <v>0.6</v>
      </c>
      <c r="S7" s="17">
        <f aca="true" t="shared" si="7" ref="S7:S21">$B7*R7</f>
        <v>300</v>
      </c>
      <c r="T7" s="17"/>
      <c r="U7" s="17"/>
      <c r="V7" s="17">
        <v>0.63</v>
      </c>
      <c r="W7" s="17">
        <f aca="true" t="shared" si="8" ref="W7:W20">$B7*V7</f>
        <v>315</v>
      </c>
      <c r="X7" s="17"/>
      <c r="Y7" s="17"/>
      <c r="Z7" s="17"/>
      <c r="AA7" s="17"/>
      <c r="AB7" s="17">
        <v>1.2</v>
      </c>
      <c r="AC7" s="17">
        <f>$B7*AB7</f>
        <v>600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>
        <f t="shared" si="3"/>
        <v>0.72</v>
      </c>
      <c r="AO7" s="17">
        <f t="shared" si="2"/>
        <v>360</v>
      </c>
    </row>
    <row r="8" spans="1:41" s="7" customFormat="1" ht="27.75" customHeight="1">
      <c r="A8" s="14">
        <v>4</v>
      </c>
      <c r="B8" s="14">
        <v>1000</v>
      </c>
      <c r="C8" s="15"/>
      <c r="D8" s="15" t="s">
        <v>14</v>
      </c>
      <c r="E8" s="14" t="s">
        <v>11</v>
      </c>
      <c r="F8" s="16">
        <v>0.28</v>
      </c>
      <c r="G8" s="17">
        <f t="shared" si="4"/>
        <v>280</v>
      </c>
      <c r="H8" s="17"/>
      <c r="I8" s="17"/>
      <c r="J8" s="17"/>
      <c r="K8" s="17"/>
      <c r="L8" s="17">
        <v>0.24</v>
      </c>
      <c r="M8" s="17">
        <f t="shared" si="0"/>
        <v>240</v>
      </c>
      <c r="N8" s="17">
        <v>0.28</v>
      </c>
      <c r="O8" s="17">
        <f t="shared" si="6"/>
        <v>280</v>
      </c>
      <c r="P8" s="17"/>
      <c r="Q8" s="17"/>
      <c r="R8" s="17">
        <v>0.23</v>
      </c>
      <c r="S8" s="17">
        <f t="shared" si="7"/>
        <v>230</v>
      </c>
      <c r="T8" s="17">
        <v>0.2</v>
      </c>
      <c r="U8" s="17">
        <f>$B8*T8</f>
        <v>200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>
        <f t="shared" si="3"/>
        <v>0.25</v>
      </c>
      <c r="AO8" s="17">
        <f t="shared" si="2"/>
        <v>250</v>
      </c>
    </row>
    <row r="9" spans="1:41" s="7" customFormat="1" ht="27.75" customHeight="1">
      <c r="A9" s="14">
        <v>5</v>
      </c>
      <c r="B9" s="14">
        <v>1000</v>
      </c>
      <c r="C9" s="15"/>
      <c r="D9" s="15"/>
      <c r="E9" s="14" t="s">
        <v>11</v>
      </c>
      <c r="F9" s="16">
        <v>0.28</v>
      </c>
      <c r="G9" s="17">
        <f t="shared" si="4"/>
        <v>280</v>
      </c>
      <c r="H9" s="17"/>
      <c r="I9" s="17"/>
      <c r="J9" s="17"/>
      <c r="K9" s="17"/>
      <c r="L9" s="17">
        <v>0.23</v>
      </c>
      <c r="M9" s="17">
        <f t="shared" si="0"/>
        <v>230</v>
      </c>
      <c r="N9" s="17">
        <v>0.28</v>
      </c>
      <c r="O9" s="17">
        <f t="shared" si="6"/>
        <v>280</v>
      </c>
      <c r="P9" s="17"/>
      <c r="Q9" s="17"/>
      <c r="R9" s="17">
        <v>0.22</v>
      </c>
      <c r="S9" s="17">
        <f t="shared" si="7"/>
        <v>220</v>
      </c>
      <c r="T9" s="17"/>
      <c r="U9" s="17"/>
      <c r="V9" s="17">
        <v>0.3</v>
      </c>
      <c r="W9" s="17">
        <f t="shared" si="8"/>
        <v>300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>
        <f t="shared" si="3"/>
        <v>0.26</v>
      </c>
      <c r="AO9" s="17">
        <f t="shared" si="2"/>
        <v>260</v>
      </c>
    </row>
    <row r="10" spans="1:41" s="7" customFormat="1" ht="27.75" customHeight="1">
      <c r="A10" s="14">
        <v>6</v>
      </c>
      <c r="B10" s="14">
        <v>30</v>
      </c>
      <c r="C10" s="15"/>
      <c r="D10" s="15"/>
      <c r="E10" s="14" t="s">
        <v>11</v>
      </c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>
        <v>205.2</v>
      </c>
      <c r="S10" s="17">
        <f t="shared" si="7"/>
        <v>6156</v>
      </c>
      <c r="T10" s="17"/>
      <c r="U10" s="17"/>
      <c r="V10" s="17"/>
      <c r="W10" s="17"/>
      <c r="X10" s="17">
        <v>222.3</v>
      </c>
      <c r="Y10" s="17">
        <f>$B10*X10</f>
        <v>6669</v>
      </c>
      <c r="Z10" s="17">
        <v>371.83</v>
      </c>
      <c r="AA10" s="17">
        <f>$B10*Z10</f>
        <v>11154.9</v>
      </c>
      <c r="AB10" s="17"/>
      <c r="AC10" s="17"/>
      <c r="AD10" s="17"/>
      <c r="AE10" s="17"/>
      <c r="AF10" s="17">
        <v>185</v>
      </c>
      <c r="AG10" s="17">
        <f>$B10*AF10</f>
        <v>5550</v>
      </c>
      <c r="AH10" s="17"/>
      <c r="AI10" s="17"/>
      <c r="AJ10" s="17">
        <v>235</v>
      </c>
      <c r="AK10" s="17">
        <f>$B10*AJ10</f>
        <v>7050</v>
      </c>
      <c r="AL10" s="17"/>
      <c r="AM10" s="17"/>
      <c r="AN10" s="17">
        <f t="shared" si="3"/>
        <v>243.87</v>
      </c>
      <c r="AO10" s="17">
        <f t="shared" si="2"/>
        <v>7316.1</v>
      </c>
    </row>
    <row r="11" spans="1:41" s="7" customFormat="1" ht="27.75" customHeight="1">
      <c r="A11" s="14">
        <v>7</v>
      </c>
      <c r="B11" s="14">
        <v>5</v>
      </c>
      <c r="C11" s="15"/>
      <c r="D11" s="15"/>
      <c r="E11" s="14" t="s">
        <v>11</v>
      </c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>
        <v>1199.5</v>
      </c>
      <c r="Q11" s="17">
        <f t="shared" si="1"/>
        <v>5997.5</v>
      </c>
      <c r="R11" s="17"/>
      <c r="S11" s="17"/>
      <c r="T11" s="17"/>
      <c r="U11" s="17"/>
      <c r="V11" s="17">
        <v>1230</v>
      </c>
      <c r="W11" s="17">
        <f t="shared" si="8"/>
        <v>6150</v>
      </c>
      <c r="X11" s="17"/>
      <c r="Y11" s="17"/>
      <c r="Z11" s="17">
        <v>1300</v>
      </c>
      <c r="AA11" s="17">
        <f>$B11*Z11</f>
        <v>6500</v>
      </c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>
        <f t="shared" si="3"/>
        <v>1243.17</v>
      </c>
      <c r="AO11" s="17">
        <f t="shared" si="2"/>
        <v>6215.85</v>
      </c>
    </row>
    <row r="12" spans="1:41" s="7" customFormat="1" ht="27.75" customHeight="1">
      <c r="A12" s="14">
        <v>8</v>
      </c>
      <c r="B12" s="14">
        <v>300</v>
      </c>
      <c r="C12" s="15"/>
      <c r="D12" s="15"/>
      <c r="E12" s="14" t="s">
        <v>18</v>
      </c>
      <c r="F12" s="16">
        <v>0.52</v>
      </c>
      <c r="G12" s="17">
        <f t="shared" si="4"/>
        <v>156</v>
      </c>
      <c r="H12" s="17"/>
      <c r="I12" s="17"/>
      <c r="J12" s="17">
        <v>0.52</v>
      </c>
      <c r="K12" s="17">
        <f t="shared" si="5"/>
        <v>156</v>
      </c>
      <c r="L12" s="17">
        <v>0.51</v>
      </c>
      <c r="M12" s="17">
        <f t="shared" si="0"/>
        <v>153</v>
      </c>
      <c r="N12" s="17">
        <v>0.52</v>
      </c>
      <c r="O12" s="17">
        <f t="shared" si="6"/>
        <v>156</v>
      </c>
      <c r="P12" s="17">
        <v>0.59</v>
      </c>
      <c r="Q12" s="17">
        <f t="shared" si="1"/>
        <v>177</v>
      </c>
      <c r="R12" s="17">
        <v>0.53</v>
      </c>
      <c r="S12" s="17">
        <f t="shared" si="7"/>
        <v>159</v>
      </c>
      <c r="T12" s="17"/>
      <c r="U12" s="17"/>
      <c r="V12" s="17">
        <v>0.5</v>
      </c>
      <c r="W12" s="17">
        <f t="shared" si="8"/>
        <v>150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>
        <f t="shared" si="3"/>
        <v>0.53</v>
      </c>
      <c r="AO12" s="17">
        <f t="shared" si="2"/>
        <v>159</v>
      </c>
    </row>
    <row r="13" spans="1:41" s="7" customFormat="1" ht="27.75" customHeight="1">
      <c r="A13" s="14">
        <v>9</v>
      </c>
      <c r="B13" s="14">
        <v>500</v>
      </c>
      <c r="C13" s="15"/>
      <c r="D13" s="15"/>
      <c r="E13" s="14" t="s">
        <v>53</v>
      </c>
      <c r="F13" s="16"/>
      <c r="G13" s="17"/>
      <c r="H13" s="17">
        <v>1</v>
      </c>
      <c r="I13" s="17">
        <f>$B13*H13</f>
        <v>500</v>
      </c>
      <c r="J13" s="17">
        <v>0.81</v>
      </c>
      <c r="K13" s="17">
        <f t="shared" si="5"/>
        <v>405</v>
      </c>
      <c r="L13" s="17">
        <v>1.3</v>
      </c>
      <c r="M13" s="17">
        <f t="shared" si="0"/>
        <v>650</v>
      </c>
      <c r="N13" s="17">
        <v>1.1</v>
      </c>
      <c r="O13" s="17">
        <f t="shared" si="6"/>
        <v>550</v>
      </c>
      <c r="P13" s="17">
        <v>2.1</v>
      </c>
      <c r="Q13" s="17">
        <f t="shared" si="1"/>
        <v>1050</v>
      </c>
      <c r="R13" s="17">
        <v>0.72</v>
      </c>
      <c r="S13" s="17">
        <f t="shared" si="7"/>
        <v>360</v>
      </c>
      <c r="T13" s="17"/>
      <c r="U13" s="17"/>
      <c r="V13" s="17">
        <v>2.65</v>
      </c>
      <c r="W13" s="17">
        <f t="shared" si="8"/>
        <v>1325</v>
      </c>
      <c r="X13" s="17"/>
      <c r="Y13" s="17"/>
      <c r="Z13" s="17"/>
      <c r="AA13" s="17"/>
      <c r="AB13" s="17">
        <v>1.51</v>
      </c>
      <c r="AC13" s="17">
        <f>$B13*AB13</f>
        <v>755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>
        <f t="shared" si="3"/>
        <v>1.4</v>
      </c>
      <c r="AO13" s="17">
        <f t="shared" si="2"/>
        <v>700</v>
      </c>
    </row>
    <row r="14" spans="1:41" s="7" customFormat="1" ht="27.75" customHeight="1">
      <c r="A14" s="14">
        <v>10</v>
      </c>
      <c r="B14" s="14">
        <v>300</v>
      </c>
      <c r="C14" s="15"/>
      <c r="D14" s="15"/>
      <c r="E14" s="14" t="s">
        <v>54</v>
      </c>
      <c r="F14" s="16">
        <v>1.27</v>
      </c>
      <c r="G14" s="17">
        <f t="shared" si="4"/>
        <v>381</v>
      </c>
      <c r="H14" s="17">
        <v>0.95</v>
      </c>
      <c r="I14" s="17">
        <f>$B14*H14</f>
        <v>285</v>
      </c>
      <c r="J14" s="17"/>
      <c r="K14" s="17"/>
      <c r="L14" s="17">
        <v>0.95</v>
      </c>
      <c r="M14" s="17">
        <f t="shared" si="0"/>
        <v>285</v>
      </c>
      <c r="N14" s="17">
        <v>1.08</v>
      </c>
      <c r="O14" s="17">
        <f t="shared" si="6"/>
        <v>324</v>
      </c>
      <c r="P14" s="17"/>
      <c r="Q14" s="17"/>
      <c r="R14" s="17"/>
      <c r="S14" s="17"/>
      <c r="T14" s="17"/>
      <c r="U14" s="17"/>
      <c r="V14" s="17">
        <v>1.1</v>
      </c>
      <c r="W14" s="17">
        <f t="shared" si="8"/>
        <v>330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>
        <f t="shared" si="3"/>
        <v>1.07</v>
      </c>
      <c r="AO14" s="17">
        <f t="shared" si="2"/>
        <v>321</v>
      </c>
    </row>
    <row r="15" spans="1:41" s="7" customFormat="1" ht="27.75" customHeight="1">
      <c r="A15" s="14">
        <v>11</v>
      </c>
      <c r="B15" s="14">
        <v>100</v>
      </c>
      <c r="C15" s="15"/>
      <c r="D15" s="15"/>
      <c r="E15" s="14" t="s">
        <v>11</v>
      </c>
      <c r="F15" s="16">
        <v>8.9</v>
      </c>
      <c r="G15" s="17">
        <f t="shared" si="4"/>
        <v>890</v>
      </c>
      <c r="H15" s="17">
        <v>29.9</v>
      </c>
      <c r="I15" s="17">
        <f>$B15*H15</f>
        <v>2990</v>
      </c>
      <c r="J15" s="17">
        <v>14.85</v>
      </c>
      <c r="K15" s="17">
        <f t="shared" si="5"/>
        <v>1485</v>
      </c>
      <c r="L15" s="17">
        <v>20.1</v>
      </c>
      <c r="M15" s="17">
        <f t="shared" si="0"/>
        <v>2010.0000000000002</v>
      </c>
      <c r="N15" s="17">
        <v>18.48</v>
      </c>
      <c r="O15" s="17">
        <f t="shared" si="6"/>
        <v>1848</v>
      </c>
      <c r="P15" s="17">
        <v>14.5</v>
      </c>
      <c r="Q15" s="17">
        <f t="shared" si="1"/>
        <v>1450</v>
      </c>
      <c r="R15" s="17"/>
      <c r="S15" s="17"/>
      <c r="T15" s="17"/>
      <c r="U15" s="17"/>
      <c r="V15" s="17">
        <v>30</v>
      </c>
      <c r="W15" s="17">
        <f t="shared" si="8"/>
        <v>3000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>
        <f t="shared" si="3"/>
        <v>19.53</v>
      </c>
      <c r="AO15" s="17">
        <f t="shared" si="2"/>
        <v>1953</v>
      </c>
    </row>
    <row r="16" spans="1:41" s="7" customFormat="1" ht="27.75" customHeight="1">
      <c r="A16" s="14">
        <v>12</v>
      </c>
      <c r="B16" s="14">
        <v>200</v>
      </c>
      <c r="C16" s="15"/>
      <c r="D16" s="15"/>
      <c r="E16" s="14" t="s">
        <v>18</v>
      </c>
      <c r="F16" s="16"/>
      <c r="G16" s="17"/>
      <c r="H16" s="17"/>
      <c r="I16" s="17"/>
      <c r="J16" s="17"/>
      <c r="K16" s="17"/>
      <c r="L16" s="17">
        <v>0.75</v>
      </c>
      <c r="M16" s="17">
        <f t="shared" si="0"/>
        <v>150</v>
      </c>
      <c r="N16" s="17">
        <v>0.97</v>
      </c>
      <c r="O16" s="17">
        <f t="shared" si="6"/>
        <v>194</v>
      </c>
      <c r="P16" s="17">
        <v>0.86</v>
      </c>
      <c r="Q16" s="17">
        <f t="shared" si="1"/>
        <v>172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>
        <v>0.7</v>
      </c>
      <c r="AC16" s="17">
        <f>$B16*AB16</f>
        <v>140</v>
      </c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>
        <f t="shared" si="3"/>
        <v>0.82</v>
      </c>
      <c r="AO16" s="17">
        <f t="shared" si="2"/>
        <v>164</v>
      </c>
    </row>
    <row r="17" spans="1:41" s="7" customFormat="1" ht="27.75" customHeight="1">
      <c r="A17" s="14">
        <v>13</v>
      </c>
      <c r="B17" s="14">
        <v>200</v>
      </c>
      <c r="C17" s="15"/>
      <c r="D17" s="15"/>
      <c r="E17" s="14" t="s">
        <v>54</v>
      </c>
      <c r="F17" s="16">
        <v>19.5</v>
      </c>
      <c r="G17" s="17">
        <f t="shared" si="4"/>
        <v>3900</v>
      </c>
      <c r="H17" s="17"/>
      <c r="I17" s="17"/>
      <c r="J17" s="17"/>
      <c r="K17" s="17"/>
      <c r="L17" s="17">
        <v>4.32</v>
      </c>
      <c r="M17" s="17">
        <f t="shared" si="0"/>
        <v>864</v>
      </c>
      <c r="N17" s="17"/>
      <c r="O17" s="17"/>
      <c r="P17" s="17"/>
      <c r="Q17" s="17"/>
      <c r="R17" s="17"/>
      <c r="S17" s="17"/>
      <c r="T17" s="17"/>
      <c r="U17" s="17"/>
      <c r="V17" s="17">
        <v>27</v>
      </c>
      <c r="W17" s="17">
        <f t="shared" si="8"/>
        <v>5400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>
        <v>13.8</v>
      </c>
      <c r="AI17" s="17">
        <f>$B17*AH17</f>
        <v>2760</v>
      </c>
      <c r="AJ17" s="17"/>
      <c r="AK17" s="17"/>
      <c r="AL17" s="17"/>
      <c r="AM17" s="17"/>
      <c r="AN17" s="17">
        <f t="shared" si="3"/>
        <v>16.16</v>
      </c>
      <c r="AO17" s="17">
        <f t="shared" si="2"/>
        <v>3232</v>
      </c>
    </row>
    <row r="18" spans="1:41" s="7" customFormat="1" ht="27.75" customHeight="1">
      <c r="A18" s="14">
        <v>14</v>
      </c>
      <c r="B18" s="14">
        <v>300</v>
      </c>
      <c r="C18" s="15"/>
      <c r="D18" s="15"/>
      <c r="E18" s="14" t="s">
        <v>54</v>
      </c>
      <c r="F18" s="16">
        <v>5.7</v>
      </c>
      <c r="G18" s="17">
        <f t="shared" si="4"/>
        <v>1710</v>
      </c>
      <c r="H18" s="17"/>
      <c r="I18" s="17"/>
      <c r="J18" s="17">
        <v>6.05</v>
      </c>
      <c r="K18" s="17">
        <f t="shared" si="5"/>
        <v>1815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>
        <v>24</v>
      </c>
      <c r="W18" s="17">
        <f t="shared" si="8"/>
        <v>7200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>
        <v>13.8</v>
      </c>
      <c r="AI18" s="17">
        <f>$B18*AH18</f>
        <v>4140</v>
      </c>
      <c r="AJ18" s="17"/>
      <c r="AK18" s="17"/>
      <c r="AL18" s="17"/>
      <c r="AM18" s="17"/>
      <c r="AN18" s="17">
        <f t="shared" si="3"/>
        <v>12.39</v>
      </c>
      <c r="AO18" s="17">
        <f t="shared" si="2"/>
        <v>3717</v>
      </c>
    </row>
    <row r="19" spans="1:41" s="7" customFormat="1" ht="27.75" customHeight="1">
      <c r="A19" s="14">
        <v>15</v>
      </c>
      <c r="B19" s="14">
        <v>600</v>
      </c>
      <c r="C19" s="15"/>
      <c r="D19" s="15"/>
      <c r="E19" s="14" t="s">
        <v>11</v>
      </c>
      <c r="F19" s="16">
        <v>0.15</v>
      </c>
      <c r="G19" s="17">
        <f t="shared" si="4"/>
        <v>90</v>
      </c>
      <c r="H19" s="17"/>
      <c r="I19" s="17"/>
      <c r="J19" s="17">
        <v>0.16</v>
      </c>
      <c r="K19" s="17">
        <f t="shared" si="5"/>
        <v>96</v>
      </c>
      <c r="L19" s="17">
        <v>0.13</v>
      </c>
      <c r="M19" s="17">
        <f t="shared" si="0"/>
        <v>78</v>
      </c>
      <c r="N19" s="17">
        <v>0.14</v>
      </c>
      <c r="O19" s="17">
        <f t="shared" si="6"/>
        <v>84.00000000000001</v>
      </c>
      <c r="P19" s="17">
        <v>0.12</v>
      </c>
      <c r="Q19" s="17">
        <f t="shared" si="1"/>
        <v>72</v>
      </c>
      <c r="R19" s="17">
        <v>0.1</v>
      </c>
      <c r="S19" s="17">
        <f t="shared" si="7"/>
        <v>60</v>
      </c>
      <c r="T19" s="17"/>
      <c r="U19" s="17"/>
      <c r="V19" s="17">
        <v>0.15</v>
      </c>
      <c r="W19" s="17">
        <f t="shared" si="8"/>
        <v>90</v>
      </c>
      <c r="X19" s="17"/>
      <c r="Y19" s="17"/>
      <c r="Z19" s="17"/>
      <c r="AA19" s="17"/>
      <c r="AB19" s="17">
        <v>0.14</v>
      </c>
      <c r="AC19" s="17">
        <f>$B19*AB19</f>
        <v>84.00000000000001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>
        <f t="shared" si="3"/>
        <v>0.14</v>
      </c>
      <c r="AO19" s="17">
        <f t="shared" si="2"/>
        <v>84.00000000000001</v>
      </c>
    </row>
    <row r="20" spans="1:41" s="7" customFormat="1" ht="27.75" customHeight="1">
      <c r="A20" s="14">
        <v>16</v>
      </c>
      <c r="B20" s="14">
        <v>1500</v>
      </c>
      <c r="C20" s="15"/>
      <c r="D20" s="15"/>
      <c r="E20" s="14" t="s">
        <v>55</v>
      </c>
      <c r="F20" s="16">
        <v>13</v>
      </c>
      <c r="G20" s="17">
        <f t="shared" si="4"/>
        <v>19500</v>
      </c>
      <c r="H20" s="17">
        <v>12.3</v>
      </c>
      <c r="I20" s="17">
        <f>$B20*H20</f>
        <v>18450</v>
      </c>
      <c r="J20" s="17">
        <v>12.48</v>
      </c>
      <c r="K20" s="17">
        <f t="shared" si="5"/>
        <v>18720</v>
      </c>
      <c r="L20" s="17">
        <v>10.1</v>
      </c>
      <c r="M20" s="17">
        <f t="shared" si="0"/>
        <v>15150</v>
      </c>
      <c r="N20" s="17">
        <v>9.99</v>
      </c>
      <c r="O20" s="17">
        <f t="shared" si="6"/>
        <v>14985</v>
      </c>
      <c r="P20" s="17">
        <v>9.6</v>
      </c>
      <c r="Q20" s="17">
        <f t="shared" si="1"/>
        <v>14400</v>
      </c>
      <c r="R20" s="17">
        <v>12.25</v>
      </c>
      <c r="S20" s="17">
        <f t="shared" si="7"/>
        <v>18375</v>
      </c>
      <c r="T20" s="17"/>
      <c r="U20" s="17"/>
      <c r="V20" s="17">
        <v>11.45</v>
      </c>
      <c r="W20" s="17">
        <f t="shared" si="8"/>
        <v>17175</v>
      </c>
      <c r="X20" s="17"/>
      <c r="Y20" s="17"/>
      <c r="Z20" s="17"/>
      <c r="AA20" s="17"/>
      <c r="AB20" s="17">
        <v>11</v>
      </c>
      <c r="AC20" s="17">
        <f>$B20*AB20</f>
        <v>16500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>
        <f t="shared" si="3"/>
        <v>11.35</v>
      </c>
      <c r="AO20" s="17">
        <f t="shared" si="2"/>
        <v>17025</v>
      </c>
    </row>
    <row r="21" spans="1:41" s="7" customFormat="1" ht="27.75" customHeight="1">
      <c r="A21" s="14">
        <v>17</v>
      </c>
      <c r="B21" s="14">
        <v>700</v>
      </c>
      <c r="C21" s="15"/>
      <c r="D21" s="15"/>
      <c r="E21" s="14" t="s">
        <v>11</v>
      </c>
      <c r="F21" s="16">
        <v>3.65</v>
      </c>
      <c r="G21" s="17">
        <f t="shared" si="4"/>
        <v>2555</v>
      </c>
      <c r="H21" s="17">
        <v>3</v>
      </c>
      <c r="I21" s="17">
        <f>$B21*H21</f>
        <v>2100</v>
      </c>
      <c r="J21" s="17">
        <v>4</v>
      </c>
      <c r="K21" s="17">
        <f t="shared" si="5"/>
        <v>2800</v>
      </c>
      <c r="L21" s="17">
        <v>2.05</v>
      </c>
      <c r="M21" s="17">
        <f t="shared" si="0"/>
        <v>1434.9999999999998</v>
      </c>
      <c r="N21" s="17">
        <v>2.06</v>
      </c>
      <c r="O21" s="17">
        <f t="shared" si="6"/>
        <v>1442</v>
      </c>
      <c r="P21" s="17">
        <v>2.65</v>
      </c>
      <c r="Q21" s="17">
        <f t="shared" si="1"/>
        <v>1855</v>
      </c>
      <c r="R21" s="17">
        <v>2.31</v>
      </c>
      <c r="S21" s="17">
        <f t="shared" si="7"/>
        <v>1617</v>
      </c>
      <c r="T21" s="17"/>
      <c r="U21" s="17"/>
      <c r="V21" s="17"/>
      <c r="W21" s="17"/>
      <c r="X21" s="17"/>
      <c r="Y21" s="17"/>
      <c r="Z21" s="17"/>
      <c r="AA21" s="17"/>
      <c r="AB21" s="17">
        <v>2.41</v>
      </c>
      <c r="AC21" s="17">
        <f>$B21*AB21</f>
        <v>1687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>
        <f t="shared" si="3"/>
        <v>2.77</v>
      </c>
      <c r="AO21" s="17">
        <f t="shared" si="2"/>
        <v>1939</v>
      </c>
    </row>
    <row r="22" spans="1:41" s="7" customFormat="1" ht="44.25" customHeight="1" thickBot="1">
      <c r="A22" s="8" t="s">
        <v>15</v>
      </c>
      <c r="B22" s="9"/>
      <c r="C22" s="9"/>
      <c r="D22" s="9"/>
      <c r="E22" s="9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25">
        <f>SUM(AO5:AO21)</f>
        <v>47060.95</v>
      </c>
    </row>
    <row r="23" spans="6:39" ht="12.75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ht="33.75" customHeight="1" thickBot="1"/>
    <row r="25" spans="1:34" ht="29.25" customHeight="1">
      <c r="A25" s="31" t="s">
        <v>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3"/>
    </row>
    <row r="26" spans="1:34" ht="29.25" customHeight="1">
      <c r="A26" s="23"/>
      <c r="B26" s="21"/>
      <c r="C26" s="21"/>
      <c r="D26" s="21"/>
      <c r="E26" s="18" t="s">
        <v>49</v>
      </c>
      <c r="F26" s="18"/>
      <c r="G26" s="18"/>
      <c r="H26" s="18"/>
      <c r="I26" s="18"/>
      <c r="J26" s="18"/>
      <c r="K26" s="18"/>
      <c r="L26" s="18"/>
      <c r="M26" s="18"/>
      <c r="N26" s="18"/>
      <c r="O26" s="18" t="s">
        <v>28</v>
      </c>
      <c r="P26" s="18"/>
      <c r="Q26" s="18"/>
      <c r="R26" s="18"/>
      <c r="S26" s="18"/>
      <c r="T26" s="18"/>
      <c r="U26" s="18"/>
      <c r="V26" s="18" t="s">
        <v>21</v>
      </c>
      <c r="W26" s="18"/>
      <c r="X26" s="18"/>
      <c r="Y26" s="18"/>
      <c r="Z26" s="18"/>
      <c r="AA26" s="18"/>
      <c r="AB26" s="18"/>
      <c r="AC26" s="18" t="s">
        <v>31</v>
      </c>
      <c r="AD26" s="21"/>
      <c r="AE26" s="21"/>
      <c r="AF26" s="21"/>
      <c r="AG26" s="21"/>
      <c r="AH26" s="22"/>
    </row>
    <row r="27" spans="1:34" ht="29.25" customHeight="1">
      <c r="A27" s="23"/>
      <c r="B27" s="21"/>
      <c r="C27" s="21"/>
      <c r="D27" s="21"/>
      <c r="E27" s="18" t="s">
        <v>48</v>
      </c>
      <c r="F27" s="18"/>
      <c r="G27" s="18"/>
      <c r="H27" s="18"/>
      <c r="I27" s="18"/>
      <c r="J27" s="18"/>
      <c r="K27" s="18"/>
      <c r="L27" s="18"/>
      <c r="M27" s="18"/>
      <c r="N27" s="18"/>
      <c r="O27" s="18" t="s">
        <v>50</v>
      </c>
      <c r="P27" s="18"/>
      <c r="Q27" s="18"/>
      <c r="R27" s="18"/>
      <c r="S27" s="18"/>
      <c r="T27" s="18"/>
      <c r="U27" s="18"/>
      <c r="V27" s="18" t="s">
        <v>22</v>
      </c>
      <c r="W27" s="18"/>
      <c r="X27" s="18"/>
      <c r="Y27" s="18"/>
      <c r="Z27" s="18"/>
      <c r="AA27" s="18"/>
      <c r="AB27" s="18"/>
      <c r="AC27" s="18" t="s">
        <v>51</v>
      </c>
      <c r="AD27" s="21"/>
      <c r="AE27" s="21"/>
      <c r="AF27" s="21"/>
      <c r="AG27" s="21"/>
      <c r="AH27" s="22"/>
    </row>
    <row r="28" spans="1:34" ht="29.25" customHeight="1">
      <c r="A28" s="23"/>
      <c r="B28" s="21"/>
      <c r="C28" s="21"/>
      <c r="D28" s="21"/>
      <c r="E28" s="18" t="s">
        <v>26</v>
      </c>
      <c r="F28" s="18"/>
      <c r="G28" s="18"/>
      <c r="H28" s="18"/>
      <c r="I28" s="18"/>
      <c r="J28" s="18"/>
      <c r="K28" s="18"/>
      <c r="L28" s="18"/>
      <c r="M28" s="18"/>
      <c r="N28" s="18"/>
      <c r="O28" s="18" t="s">
        <v>29</v>
      </c>
      <c r="P28" s="18"/>
      <c r="Q28" s="18"/>
      <c r="R28" s="18"/>
      <c r="S28" s="18"/>
      <c r="T28" s="18"/>
      <c r="U28" s="18"/>
      <c r="V28" s="18" t="s">
        <v>23</v>
      </c>
      <c r="W28" s="18"/>
      <c r="X28" s="18"/>
      <c r="Y28" s="18"/>
      <c r="Z28" s="18"/>
      <c r="AA28" s="18"/>
      <c r="AB28" s="18"/>
      <c r="AC28" s="21"/>
      <c r="AD28" s="21"/>
      <c r="AE28" s="21"/>
      <c r="AF28" s="21"/>
      <c r="AG28" s="21"/>
      <c r="AH28" s="22"/>
    </row>
    <row r="29" spans="1:34" ht="29.25" customHeight="1">
      <c r="A29" s="23"/>
      <c r="B29" s="21"/>
      <c r="C29" s="21"/>
      <c r="D29" s="21"/>
      <c r="E29" s="18" t="s">
        <v>27</v>
      </c>
      <c r="F29" s="18"/>
      <c r="G29" s="18"/>
      <c r="H29" s="18"/>
      <c r="I29" s="18"/>
      <c r="J29" s="18"/>
      <c r="K29" s="18"/>
      <c r="L29" s="18"/>
      <c r="M29" s="18"/>
      <c r="N29" s="18"/>
      <c r="O29" s="18" t="s">
        <v>52</v>
      </c>
      <c r="P29" s="18"/>
      <c r="Q29" s="18"/>
      <c r="R29" s="18"/>
      <c r="S29" s="18"/>
      <c r="T29" s="18"/>
      <c r="U29" s="18"/>
      <c r="V29" s="18" t="s">
        <v>24</v>
      </c>
      <c r="W29" s="18"/>
      <c r="X29" s="18"/>
      <c r="Y29" s="18"/>
      <c r="Z29" s="18"/>
      <c r="AA29" s="18"/>
      <c r="AB29" s="18"/>
      <c r="AC29" s="21"/>
      <c r="AD29" s="21"/>
      <c r="AE29" s="21"/>
      <c r="AF29" s="21"/>
      <c r="AG29" s="21"/>
      <c r="AH29" s="22"/>
    </row>
    <row r="30" spans="1:34" ht="30" customHeight="1">
      <c r="A30" s="23"/>
      <c r="B30" s="21"/>
      <c r="C30" s="21"/>
      <c r="D30" s="21"/>
      <c r="E30" s="18" t="s">
        <v>56</v>
      </c>
      <c r="F30" s="18"/>
      <c r="G30" s="18"/>
      <c r="H30" s="18"/>
      <c r="I30" s="18"/>
      <c r="J30" s="18"/>
      <c r="K30" s="18"/>
      <c r="L30" s="18"/>
      <c r="M30" s="18"/>
      <c r="N30" s="18"/>
      <c r="O30" s="18" t="s">
        <v>20</v>
      </c>
      <c r="P30" s="18"/>
      <c r="Q30" s="18"/>
      <c r="R30" s="18"/>
      <c r="S30" s="18"/>
      <c r="T30" s="18"/>
      <c r="U30" s="18"/>
      <c r="V30" s="18" t="s">
        <v>25</v>
      </c>
      <c r="W30" s="18"/>
      <c r="X30" s="18"/>
      <c r="Y30" s="18"/>
      <c r="Z30" s="18"/>
      <c r="AA30" s="18"/>
      <c r="AB30" s="18"/>
      <c r="AC30" s="21"/>
      <c r="AD30" s="21"/>
      <c r="AE30" s="21"/>
      <c r="AF30" s="21"/>
      <c r="AG30" s="21"/>
      <c r="AH30" s="22"/>
    </row>
    <row r="31" spans="1:34" ht="27.75" customHeight="1" thickBo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13"/>
    </row>
    <row r="32" ht="26.25" customHeight="1"/>
    <row r="33" spans="1:7" ht="18.75" customHeight="1">
      <c r="A33" s="2"/>
      <c r="B33" s="12"/>
      <c r="C33" s="12"/>
      <c r="D33" s="12"/>
      <c r="E33" s="12"/>
      <c r="F33" s="12"/>
      <c r="G33" s="12"/>
    </row>
    <row r="34" spans="2:7" ht="15">
      <c r="B34" s="12"/>
      <c r="C34" s="12"/>
      <c r="D34" s="12"/>
      <c r="E34" s="12"/>
      <c r="F34" s="12"/>
      <c r="G34" s="12"/>
    </row>
    <row r="35" spans="2:7" ht="15">
      <c r="B35" s="12"/>
      <c r="C35" s="12"/>
      <c r="D35" s="12"/>
      <c r="E35" s="12"/>
      <c r="F35" s="12"/>
      <c r="G35" s="12"/>
    </row>
    <row r="36" spans="2:7" ht="15">
      <c r="B36" s="12"/>
      <c r="C36" s="12"/>
      <c r="D36" s="12"/>
      <c r="E36" s="12"/>
      <c r="F36" s="12"/>
      <c r="G36" s="12"/>
    </row>
    <row r="37" spans="2:7" ht="15">
      <c r="B37" s="12"/>
      <c r="C37" s="12"/>
      <c r="D37" s="12"/>
      <c r="E37" s="12"/>
      <c r="F37" s="12"/>
      <c r="G37" s="12"/>
    </row>
    <row r="38" spans="2:7" ht="15">
      <c r="B38" s="12"/>
      <c r="C38" s="12"/>
      <c r="D38" s="12"/>
      <c r="E38" s="12"/>
      <c r="F38" s="12"/>
      <c r="G38" s="12"/>
    </row>
    <row r="39" spans="2:7" ht="15">
      <c r="B39" s="12"/>
      <c r="C39" s="12"/>
      <c r="D39" s="12"/>
      <c r="E39" s="12"/>
      <c r="F39" s="12"/>
      <c r="G39" s="12"/>
    </row>
    <row r="40" spans="2:7" ht="15">
      <c r="B40" s="12"/>
      <c r="C40" s="12"/>
      <c r="D40" s="12"/>
      <c r="E40" s="12"/>
      <c r="F40" s="12"/>
      <c r="G40" s="12"/>
    </row>
  </sheetData>
  <mergeCells count="22">
    <mergeCell ref="B3:B4"/>
    <mergeCell ref="E3:E4"/>
    <mergeCell ref="A3:A4"/>
    <mergeCell ref="A25:AH25"/>
    <mergeCell ref="AD3:AE3"/>
    <mergeCell ref="AF3:AG3"/>
    <mergeCell ref="AH3:AI3"/>
    <mergeCell ref="AJ3:AK3"/>
    <mergeCell ref="T3:U3"/>
    <mergeCell ref="V3:W3"/>
    <mergeCell ref="X3:Y3"/>
    <mergeCell ref="AB3:AC3"/>
    <mergeCell ref="A1:AO1"/>
    <mergeCell ref="Z3:AA3"/>
    <mergeCell ref="F3:G3"/>
    <mergeCell ref="H3:I3"/>
    <mergeCell ref="J3:K3"/>
    <mergeCell ref="L3:M3"/>
    <mergeCell ref="N3:O3"/>
    <mergeCell ref="P3:Q3"/>
    <mergeCell ref="R3:S3"/>
    <mergeCell ref="AL3:AM3"/>
  </mergeCells>
  <printOptions horizontalCentered="1"/>
  <pageMargins left="0.1968503937007874" right="0.1968503937007874" top="1.7716535433070868" bottom="0.984251968503937" header="0" footer="0"/>
  <pageSetup fitToHeight="1" fitToWidth="1" horizontalDpi="180" verticalDpi="180" orientation="landscape" paperSize="9" scale="42" r:id="rId1"/>
  <headerFooter alignWithMargins="0">
    <oddFooter>&amp;Ccmp/plan/material_expediente_2003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2003-06-27T11:31:03Z</cp:lastPrinted>
  <dcterms:created xsi:type="dcterms:W3CDTF">2001-05-22T17:14:34Z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