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<sst xmlns="http://schemas.openxmlformats.org/spreadsheetml/2006/main" count="61" uniqueCount="35">
  <si>
    <t>Item</t>
  </si>
  <si>
    <t>Quant.</t>
  </si>
  <si>
    <t>Produto</t>
  </si>
  <si>
    <t>Material</t>
  </si>
  <si>
    <t>Un.</t>
  </si>
  <si>
    <t xml:space="preserve">        EMPRESA 6</t>
  </si>
  <si>
    <t>P. Unit.</t>
  </si>
  <si>
    <t>P. Total</t>
  </si>
  <si>
    <t>Unit.</t>
  </si>
  <si>
    <t>Total</t>
  </si>
  <si>
    <t>café</t>
  </si>
  <si>
    <t>copo pl.180 ml.</t>
  </si>
  <si>
    <t>un.</t>
  </si>
  <si>
    <t>açúcar</t>
  </si>
  <si>
    <t>copo pl. 50 ml.</t>
  </si>
  <si>
    <t>lixeira</t>
  </si>
  <si>
    <t>TOTAL</t>
  </si>
  <si>
    <t>Custo Médio</t>
  </si>
  <si>
    <t>unid.</t>
  </si>
  <si>
    <t xml:space="preserve"> EMPRESA 1</t>
  </si>
  <si>
    <t>EMPRESA 2</t>
  </si>
  <si>
    <t>EMPRESA 3</t>
  </si>
  <si>
    <t>EMPRESA 4</t>
  </si>
  <si>
    <t>EMPRESA 5</t>
  </si>
  <si>
    <t xml:space="preserve">           - Empresas 2 e 5 apresentaram orçamentos em 2.10.2002</t>
  </si>
  <si>
    <t xml:space="preserve">           - Empresas 3 e 4 apresentaram orçamentos em 3.10.2002.</t>
  </si>
  <si>
    <t xml:space="preserve">           - Empresa 6 apresentou orçamento em 4.10.2002.</t>
  </si>
  <si>
    <t>PLANINLHA DE CUSTOS/CMP</t>
  </si>
  <si>
    <t xml:space="preserve">TOTAL </t>
  </si>
  <si>
    <t>folha</t>
  </si>
  <si>
    <t>OBS.: - Empresa 1 apresentou orçamento em 1º.10.2002.</t>
  </si>
  <si>
    <t>EMPRESA 7</t>
  </si>
  <si>
    <t>EMPRESA 8</t>
  </si>
  <si>
    <t xml:space="preserve">           - Empresa 7 apresentou orçamento em 11.10.2002.</t>
  </si>
  <si>
    <t xml:space="preserve">           - Empresa 8 apresentou orçamento em 15.10.2002.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</si>
</sst>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##"/>
    <numFmt numFmtId="177" formatCode="#,##0.00####"/>
    <numFmt numFmtId="178" formatCode="#,##0.000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dd/mm/yyyy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0"/>
    </font>
  </fonts>
  <fills count="4">
    <fill>
      <patternFill/>
    </fill>
    <fill>
      <patternFill patternType="gray125"/>
    </fill>
    <fill>
      <patternFill patternType="gray125">
        <fgColor indexed="9"/>
        <bgColor indexed="9"/>
      </patternFill>
    </fill>
    <fill>
      <patternFill patternType="gray125">
        <fgColor indexed="9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177" fontId="0" fillId="3" borderId="6" xfId="0" applyNumberFormat="1" applyFont="1" applyFill="1" applyBorder="1" applyAlignment="1">
      <alignment horizontal="right"/>
    </xf>
    <xf numFmtId="4" fontId="1" fillId="3" borderId="7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0" fontId="1" fillId="3" borderId="8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177" fontId="0" fillId="3" borderId="9" xfId="0" applyNumberFormat="1" applyFont="1" applyFill="1" applyBorder="1" applyAlignment="1">
      <alignment/>
    </xf>
    <xf numFmtId="4" fontId="0" fillId="0" borderId="9" xfId="0" applyNumberFormat="1" applyFont="1" applyBorder="1" applyAlignment="1">
      <alignment horizontal="right"/>
    </xf>
    <xf numFmtId="177" fontId="0" fillId="3" borderId="9" xfId="0" applyNumberFormat="1" applyFont="1" applyFill="1" applyBorder="1" applyAlignment="1">
      <alignment horizontal="right"/>
    </xf>
    <xf numFmtId="176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2" borderId="12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wrapText="1"/>
    </xf>
    <xf numFmtId="0" fontId="0" fillId="2" borderId="13" xfId="0" applyFont="1" applyFill="1" applyBorder="1" applyAlignment="1">
      <alignment wrapText="1"/>
    </xf>
  </cellXfs>
  <cellStyles count="9">
    <cellStyle name="Normal" xfId="0"/>
    <cellStyle name="Currency" xfId="15"/>
    <cellStyle name="Currency [0]" xfId="16"/>
    <cellStyle name="Moeda [0]_Plan1" xfId="17"/>
    <cellStyle name="Moeda_Plan1" xfId="18"/>
    <cellStyle name="Normal_Plan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W31"/>
  <sheetViews>
    <sheetView tabSelected="1" zoomScale="80" zoomScaleNormal="80" workbookViewId="0" topLeftCell="Q1">
      <selection activeCell="B24" sqref="B24"/>
    </sheetView>
  </sheetViews>
  <sheetFormatPr defaultColWidth="9.140625" defaultRowHeight="12.75"/>
  <cols>
    <col min="1" max="1" width="4.7109375" style="16" customWidth="1"/>
    <col min="2" max="2" width="6.7109375" style="16" customWidth="1"/>
    <col min="3" max="4" width="10.7109375" style="16" hidden="1" customWidth="1"/>
    <col min="5" max="5" width="5.7109375" style="16" customWidth="1"/>
    <col min="6" max="6" width="8.7109375" style="16" customWidth="1"/>
    <col min="7" max="7" width="10.00390625" style="16" customWidth="1"/>
    <col min="8" max="8" width="8.7109375" style="16" customWidth="1"/>
    <col min="9" max="9" width="9.28125" style="16" customWidth="1"/>
    <col min="10" max="10" width="8.7109375" style="16" customWidth="1"/>
    <col min="11" max="11" width="10.7109375" style="16" customWidth="1"/>
    <col min="12" max="12" width="9.421875" style="16" customWidth="1"/>
    <col min="13" max="13" width="9.7109375" style="16" customWidth="1"/>
    <col min="14" max="14" width="10.7109375" style="16" customWidth="1"/>
    <col min="15" max="15" width="10.28125" style="16" customWidth="1"/>
    <col min="16" max="16" width="10.7109375" style="16" customWidth="1"/>
    <col min="17" max="21" width="11.7109375" style="16" customWidth="1"/>
    <col min="22" max="22" width="10.7109375" style="16" customWidth="1"/>
    <col min="23" max="23" width="11.7109375" style="16" customWidth="1"/>
    <col min="24" max="16384" width="11.421875" style="16" customWidth="1"/>
  </cols>
  <sheetData>
    <row r="4" spans="1:23" ht="12.75">
      <c r="A4" s="29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6" spans="8:21" ht="13.5" thickBot="1">
      <c r="H6" s="28"/>
      <c r="I6" s="28"/>
      <c r="J6" s="28"/>
      <c r="K6" s="28"/>
      <c r="L6" s="28"/>
      <c r="M6" s="28"/>
      <c r="N6" s="28"/>
      <c r="O6" s="28"/>
      <c r="P6" s="28"/>
      <c r="Q6" s="28"/>
      <c r="R6" s="25"/>
      <c r="S6" s="25"/>
      <c r="T6" s="25"/>
      <c r="U6" s="25"/>
    </row>
    <row r="7" spans="1:23" ht="15" customHeight="1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31" t="s">
        <v>19</v>
      </c>
      <c r="G7" s="31"/>
      <c r="H7" s="31" t="s">
        <v>20</v>
      </c>
      <c r="I7" s="32"/>
      <c r="J7" s="31" t="s">
        <v>21</v>
      </c>
      <c r="K7" s="31"/>
      <c r="L7" s="31" t="s">
        <v>22</v>
      </c>
      <c r="M7" s="31"/>
      <c r="N7" s="30" t="s">
        <v>23</v>
      </c>
      <c r="O7" s="30"/>
      <c r="P7" s="36" t="s">
        <v>5</v>
      </c>
      <c r="Q7" s="37"/>
      <c r="R7" s="34" t="s">
        <v>31</v>
      </c>
      <c r="S7" s="35"/>
      <c r="T7" s="34" t="s">
        <v>32</v>
      </c>
      <c r="U7" s="35"/>
      <c r="V7" s="26" t="s">
        <v>17</v>
      </c>
      <c r="W7" s="27"/>
    </row>
    <row r="8" spans="1:23" ht="12.75">
      <c r="A8" s="5"/>
      <c r="B8" s="6"/>
      <c r="C8" s="6"/>
      <c r="D8" s="6"/>
      <c r="E8" s="6"/>
      <c r="F8" s="7" t="s">
        <v>6</v>
      </c>
      <c r="G8" s="7" t="s">
        <v>7</v>
      </c>
      <c r="H8" s="7" t="s">
        <v>6</v>
      </c>
      <c r="I8" s="7" t="s">
        <v>7</v>
      </c>
      <c r="J8" s="7" t="s">
        <v>6</v>
      </c>
      <c r="K8" s="7" t="s">
        <v>7</v>
      </c>
      <c r="L8" s="7" t="s">
        <v>6</v>
      </c>
      <c r="M8" s="7" t="s">
        <v>7</v>
      </c>
      <c r="N8" s="7" t="s">
        <v>6</v>
      </c>
      <c r="O8" s="7" t="s">
        <v>7</v>
      </c>
      <c r="P8" s="7" t="s">
        <v>6</v>
      </c>
      <c r="Q8" s="7" t="s">
        <v>7</v>
      </c>
      <c r="R8" s="7" t="s">
        <v>6</v>
      </c>
      <c r="S8" s="7" t="s">
        <v>7</v>
      </c>
      <c r="T8" s="7" t="s">
        <v>6</v>
      </c>
      <c r="U8" s="7" t="s">
        <v>7</v>
      </c>
      <c r="V8" s="7" t="s">
        <v>8</v>
      </c>
      <c r="W8" s="8" t="s">
        <v>9</v>
      </c>
    </row>
    <row r="9" spans="1:23" ht="12.75">
      <c r="A9" s="17">
        <v>1</v>
      </c>
      <c r="B9" s="12">
        <v>30</v>
      </c>
      <c r="C9" s="1" t="s">
        <v>10</v>
      </c>
      <c r="D9" s="1" t="s">
        <v>11</v>
      </c>
      <c r="E9" s="2" t="s">
        <v>12</v>
      </c>
      <c r="F9" s="10">
        <v>96</v>
      </c>
      <c r="G9" s="10">
        <f>F9*B9</f>
        <v>2880</v>
      </c>
      <c r="H9" s="11"/>
      <c r="I9" s="10"/>
      <c r="J9" s="11">
        <v>90</v>
      </c>
      <c r="K9" s="10">
        <f>J9*B9</f>
        <v>2700</v>
      </c>
      <c r="L9" s="10">
        <v>108</v>
      </c>
      <c r="M9" s="9">
        <f>L9*B9</f>
        <v>3240</v>
      </c>
      <c r="N9" s="18">
        <v>143</v>
      </c>
      <c r="O9" s="10">
        <f>B9*N9</f>
        <v>4290</v>
      </c>
      <c r="P9" s="10">
        <v>118</v>
      </c>
      <c r="Q9" s="10">
        <f>B9*P9</f>
        <v>3540</v>
      </c>
      <c r="R9" s="10">
        <v>87.42</v>
      </c>
      <c r="S9" s="10">
        <f>R9*B9</f>
        <v>2622.6</v>
      </c>
      <c r="T9" s="10">
        <v>98</v>
      </c>
      <c r="U9" s="10">
        <f aca="true" t="shared" si="0" ref="U9:U20">T9*B9</f>
        <v>2940</v>
      </c>
      <c r="V9" s="10">
        <f>ROUND(AVERAGE(F9,H9,J9,L9,N9,P9,R9,T9),2)</f>
        <v>105.77</v>
      </c>
      <c r="W9" s="13">
        <f aca="true" t="shared" si="1" ref="W9:W23">B9*V9</f>
        <v>3173.1</v>
      </c>
    </row>
    <row r="10" spans="1:23" ht="12.75">
      <c r="A10" s="17">
        <v>2</v>
      </c>
      <c r="B10" s="12">
        <v>15</v>
      </c>
      <c r="C10" s="1" t="s">
        <v>13</v>
      </c>
      <c r="D10" s="1" t="s">
        <v>14</v>
      </c>
      <c r="E10" s="2" t="s">
        <v>12</v>
      </c>
      <c r="F10" s="10">
        <v>104</v>
      </c>
      <c r="G10" s="10">
        <f>F10*B10</f>
        <v>1560</v>
      </c>
      <c r="H10" s="11"/>
      <c r="I10" s="10"/>
      <c r="J10" s="11">
        <v>97</v>
      </c>
      <c r="K10" s="10">
        <f aca="true" t="shared" si="2" ref="K10:K23">J10*B10</f>
        <v>1455</v>
      </c>
      <c r="L10" s="10">
        <v>112</v>
      </c>
      <c r="M10" s="10">
        <f aca="true" t="shared" si="3" ref="M10:M21">L10*B10</f>
        <v>1680</v>
      </c>
      <c r="N10" s="18">
        <v>290</v>
      </c>
      <c r="O10" s="10">
        <f>B10*N10</f>
        <v>4350</v>
      </c>
      <c r="P10" s="10"/>
      <c r="Q10" s="10"/>
      <c r="R10" s="10">
        <v>93.8</v>
      </c>
      <c r="S10" s="10">
        <f aca="true" t="shared" si="4" ref="S10:S23">R10*B10</f>
        <v>1407</v>
      </c>
      <c r="T10" s="10">
        <v>198.84</v>
      </c>
      <c r="U10" s="10">
        <f t="shared" si="0"/>
        <v>2982.6</v>
      </c>
      <c r="V10" s="10">
        <f aca="true" t="shared" si="5" ref="V10:V23">ROUND(AVERAGE(F10,H10,J10,L10,N10,P10,R10,T10),2)</f>
        <v>149.27</v>
      </c>
      <c r="W10" s="13">
        <f t="shared" si="1"/>
        <v>2239.05</v>
      </c>
    </row>
    <row r="11" spans="1:23" ht="12.75">
      <c r="A11" s="17">
        <v>3</v>
      </c>
      <c r="B11" s="12">
        <v>20</v>
      </c>
      <c r="C11" s="1"/>
      <c r="D11" s="1" t="s">
        <v>15</v>
      </c>
      <c r="E11" s="2" t="s">
        <v>12</v>
      </c>
      <c r="F11" s="10">
        <v>108</v>
      </c>
      <c r="G11" s="10">
        <f>F11*B11</f>
        <v>2160</v>
      </c>
      <c r="H11" s="11"/>
      <c r="I11" s="10"/>
      <c r="J11" s="11">
        <v>101</v>
      </c>
      <c r="K11" s="10">
        <f t="shared" si="2"/>
        <v>2020</v>
      </c>
      <c r="L11" s="10">
        <v>125</v>
      </c>
      <c r="M11" s="10">
        <f t="shared" si="3"/>
        <v>2500</v>
      </c>
      <c r="N11" s="18">
        <v>160</v>
      </c>
      <c r="O11" s="10">
        <f>B11*N11</f>
        <v>3200</v>
      </c>
      <c r="P11" s="10">
        <v>121.5</v>
      </c>
      <c r="Q11" s="10">
        <f>B11*P11</f>
        <v>2430</v>
      </c>
      <c r="R11" s="10">
        <v>104.4</v>
      </c>
      <c r="S11" s="10">
        <f t="shared" si="4"/>
        <v>2088</v>
      </c>
      <c r="T11" s="10">
        <v>99.28</v>
      </c>
      <c r="U11" s="10">
        <f t="shared" si="0"/>
        <v>1985.6</v>
      </c>
      <c r="V11" s="10">
        <f t="shared" si="5"/>
        <v>117.03</v>
      </c>
      <c r="W11" s="13">
        <f t="shared" si="1"/>
        <v>2340.6</v>
      </c>
    </row>
    <row r="12" spans="1:23" ht="12.75">
      <c r="A12" s="17">
        <v>4</v>
      </c>
      <c r="B12" s="12">
        <v>50</v>
      </c>
      <c r="C12" s="1"/>
      <c r="D12" s="1"/>
      <c r="E12" s="2" t="s">
        <v>12</v>
      </c>
      <c r="F12" s="10">
        <v>96</v>
      </c>
      <c r="G12" s="10">
        <f>F12*B12</f>
        <v>4800</v>
      </c>
      <c r="H12" s="11"/>
      <c r="I12" s="10"/>
      <c r="J12" s="11">
        <v>92</v>
      </c>
      <c r="K12" s="10">
        <f t="shared" si="2"/>
        <v>4600</v>
      </c>
      <c r="L12" s="10">
        <v>112</v>
      </c>
      <c r="M12" s="10">
        <f t="shared" si="3"/>
        <v>5600</v>
      </c>
      <c r="N12" s="18">
        <v>143</v>
      </c>
      <c r="O12" s="10">
        <f>B12*N12</f>
        <v>7150</v>
      </c>
      <c r="P12" s="10">
        <v>97.5</v>
      </c>
      <c r="Q12" s="10">
        <f>B12*P12</f>
        <v>4875</v>
      </c>
      <c r="R12" s="10">
        <v>87.42</v>
      </c>
      <c r="S12" s="10">
        <f t="shared" si="4"/>
        <v>4371</v>
      </c>
      <c r="T12" s="10">
        <v>103</v>
      </c>
      <c r="U12" s="10">
        <f t="shared" si="0"/>
        <v>5150</v>
      </c>
      <c r="V12" s="10">
        <f t="shared" si="5"/>
        <v>104.42</v>
      </c>
      <c r="W12" s="13">
        <f t="shared" si="1"/>
        <v>5221</v>
      </c>
    </row>
    <row r="13" spans="1:23" ht="12.75">
      <c r="A13" s="17">
        <v>5</v>
      </c>
      <c r="B13" s="12">
        <v>500</v>
      </c>
      <c r="C13" s="1"/>
      <c r="D13" s="1"/>
      <c r="E13" s="2" t="s">
        <v>12</v>
      </c>
      <c r="F13" s="10">
        <v>1</v>
      </c>
      <c r="G13" s="10">
        <f>F13*B13</f>
        <v>500</v>
      </c>
      <c r="H13" s="11">
        <v>0.95</v>
      </c>
      <c r="I13" s="10">
        <f>H13*B13</f>
        <v>475</v>
      </c>
      <c r="J13" s="11">
        <v>0.8</v>
      </c>
      <c r="K13" s="10">
        <f t="shared" si="2"/>
        <v>400</v>
      </c>
      <c r="L13" s="10">
        <v>0.9</v>
      </c>
      <c r="M13" s="10">
        <f t="shared" si="3"/>
        <v>450</v>
      </c>
      <c r="N13" s="18"/>
      <c r="O13" s="10"/>
      <c r="P13" s="10">
        <v>0.8</v>
      </c>
      <c r="Q13" s="10">
        <f>B13*P13</f>
        <v>400</v>
      </c>
      <c r="R13" s="10">
        <v>0.9</v>
      </c>
      <c r="S13" s="10">
        <f t="shared" si="4"/>
        <v>450</v>
      </c>
      <c r="T13" s="10">
        <v>0.82</v>
      </c>
      <c r="U13" s="10">
        <f t="shared" si="0"/>
        <v>410</v>
      </c>
      <c r="V13" s="10">
        <f t="shared" si="5"/>
        <v>0.88</v>
      </c>
      <c r="W13" s="13">
        <f t="shared" si="1"/>
        <v>440</v>
      </c>
    </row>
    <row r="14" spans="1:23" ht="12.75">
      <c r="A14" s="17">
        <v>6</v>
      </c>
      <c r="B14" s="12">
        <v>3000</v>
      </c>
      <c r="C14" s="1"/>
      <c r="D14" s="1"/>
      <c r="E14" s="2" t="s">
        <v>29</v>
      </c>
      <c r="F14" s="10"/>
      <c r="G14" s="10"/>
      <c r="H14" s="11"/>
      <c r="I14" s="10"/>
      <c r="J14" s="11"/>
      <c r="K14" s="10"/>
      <c r="L14" s="10">
        <v>0.12</v>
      </c>
      <c r="M14" s="10">
        <f t="shared" si="3"/>
        <v>360</v>
      </c>
      <c r="N14" s="18"/>
      <c r="O14" s="10"/>
      <c r="P14" s="10"/>
      <c r="Q14" s="10"/>
      <c r="R14" s="10">
        <v>0.13</v>
      </c>
      <c r="S14" s="10">
        <f t="shared" si="4"/>
        <v>390</v>
      </c>
      <c r="T14" s="10">
        <v>0.09</v>
      </c>
      <c r="U14" s="10">
        <f t="shared" si="0"/>
        <v>270</v>
      </c>
      <c r="V14" s="10">
        <f t="shared" si="5"/>
        <v>0.11</v>
      </c>
      <c r="W14" s="13">
        <f t="shared" si="1"/>
        <v>330</v>
      </c>
    </row>
    <row r="15" spans="1:23" ht="12.75">
      <c r="A15" s="17">
        <v>7</v>
      </c>
      <c r="B15" s="12">
        <v>5000</v>
      </c>
      <c r="C15" s="1"/>
      <c r="D15" s="1"/>
      <c r="E15" s="2" t="s">
        <v>29</v>
      </c>
      <c r="F15" s="10"/>
      <c r="G15" s="10"/>
      <c r="H15" s="11">
        <v>0.09</v>
      </c>
      <c r="I15" s="10">
        <f>H15*B15</f>
        <v>450</v>
      </c>
      <c r="J15" s="11"/>
      <c r="K15" s="10"/>
      <c r="L15" s="10">
        <v>0.1</v>
      </c>
      <c r="M15" s="10">
        <f t="shared" si="3"/>
        <v>500</v>
      </c>
      <c r="N15" s="18"/>
      <c r="O15" s="10"/>
      <c r="P15" s="10"/>
      <c r="Q15" s="10"/>
      <c r="R15" s="10">
        <v>0.1</v>
      </c>
      <c r="S15" s="10">
        <f t="shared" si="4"/>
        <v>500</v>
      </c>
      <c r="T15" s="10">
        <v>0.08</v>
      </c>
      <c r="U15" s="10">
        <f t="shared" si="0"/>
        <v>400</v>
      </c>
      <c r="V15" s="10">
        <f t="shared" si="5"/>
        <v>0.09</v>
      </c>
      <c r="W15" s="13">
        <f t="shared" si="1"/>
        <v>450</v>
      </c>
    </row>
    <row r="16" spans="1:23" ht="12.75">
      <c r="A16" s="17">
        <v>8</v>
      </c>
      <c r="B16" s="12">
        <v>1000</v>
      </c>
      <c r="C16" s="1"/>
      <c r="D16" s="1"/>
      <c r="E16" s="2" t="s">
        <v>29</v>
      </c>
      <c r="F16" s="10"/>
      <c r="G16" s="10"/>
      <c r="H16" s="11">
        <v>0.18</v>
      </c>
      <c r="I16" s="10">
        <f>H16*B16</f>
        <v>180</v>
      </c>
      <c r="J16" s="11"/>
      <c r="K16" s="10"/>
      <c r="L16" s="10">
        <v>0.19</v>
      </c>
      <c r="M16" s="10">
        <f>L16*B16</f>
        <v>190</v>
      </c>
      <c r="N16" s="18"/>
      <c r="O16" s="10"/>
      <c r="P16" s="10"/>
      <c r="Q16" s="10"/>
      <c r="R16" s="10">
        <v>0.23</v>
      </c>
      <c r="S16" s="10">
        <f t="shared" si="4"/>
        <v>230</v>
      </c>
      <c r="T16" s="10">
        <v>0.18</v>
      </c>
      <c r="U16" s="10">
        <f t="shared" si="0"/>
        <v>180</v>
      </c>
      <c r="V16" s="10">
        <f t="shared" si="5"/>
        <v>0.2</v>
      </c>
      <c r="W16" s="13">
        <f t="shared" si="1"/>
        <v>200</v>
      </c>
    </row>
    <row r="17" spans="1:23" ht="12.75">
      <c r="A17" s="17">
        <v>9</v>
      </c>
      <c r="B17" s="12">
        <v>2000</v>
      </c>
      <c r="C17" s="1"/>
      <c r="D17" s="1"/>
      <c r="E17" s="2" t="s">
        <v>29</v>
      </c>
      <c r="F17" s="10"/>
      <c r="G17" s="10"/>
      <c r="H17" s="11">
        <v>0.18</v>
      </c>
      <c r="I17" s="10">
        <f>H17*B17</f>
        <v>360</v>
      </c>
      <c r="J17" s="11"/>
      <c r="K17" s="10"/>
      <c r="L17" s="10">
        <v>0.19</v>
      </c>
      <c r="M17" s="10">
        <f t="shared" si="3"/>
        <v>380</v>
      </c>
      <c r="N17" s="18"/>
      <c r="O17" s="10"/>
      <c r="P17" s="10"/>
      <c r="Q17" s="10"/>
      <c r="R17" s="10">
        <v>0.23</v>
      </c>
      <c r="S17" s="10">
        <f t="shared" si="4"/>
        <v>460</v>
      </c>
      <c r="T17" s="10">
        <v>0.18</v>
      </c>
      <c r="U17" s="10">
        <f t="shared" si="0"/>
        <v>360</v>
      </c>
      <c r="V17" s="10">
        <f t="shared" si="5"/>
        <v>0.2</v>
      </c>
      <c r="W17" s="13">
        <f t="shared" si="1"/>
        <v>400</v>
      </c>
    </row>
    <row r="18" spans="1:23" ht="12.75">
      <c r="A18" s="17">
        <v>10</v>
      </c>
      <c r="B18" s="12">
        <v>1000</v>
      </c>
      <c r="C18" s="1"/>
      <c r="D18" s="1"/>
      <c r="E18" s="2" t="s">
        <v>29</v>
      </c>
      <c r="F18" s="10"/>
      <c r="G18" s="10"/>
      <c r="H18" s="11">
        <v>0.22</v>
      </c>
      <c r="I18" s="10">
        <f>H18*B18</f>
        <v>220</v>
      </c>
      <c r="J18" s="11"/>
      <c r="K18" s="10"/>
      <c r="L18" s="10">
        <v>0.19</v>
      </c>
      <c r="M18" s="10">
        <f t="shared" si="3"/>
        <v>190</v>
      </c>
      <c r="N18" s="18"/>
      <c r="O18" s="10"/>
      <c r="P18" s="10"/>
      <c r="Q18" s="10"/>
      <c r="R18" s="10">
        <v>0.38</v>
      </c>
      <c r="S18" s="10">
        <f t="shared" si="4"/>
        <v>380</v>
      </c>
      <c r="T18" s="10">
        <v>0.26</v>
      </c>
      <c r="U18" s="10">
        <f t="shared" si="0"/>
        <v>260</v>
      </c>
      <c r="V18" s="10">
        <f t="shared" si="5"/>
        <v>0.26</v>
      </c>
      <c r="W18" s="13">
        <f t="shared" si="1"/>
        <v>260</v>
      </c>
    </row>
    <row r="19" spans="1:23" ht="12.75">
      <c r="A19" s="17">
        <v>11</v>
      </c>
      <c r="B19" s="12">
        <v>1000</v>
      </c>
      <c r="C19" s="1"/>
      <c r="D19" s="1"/>
      <c r="E19" s="2" t="s">
        <v>18</v>
      </c>
      <c r="F19" s="10"/>
      <c r="G19" s="10"/>
      <c r="H19" s="11">
        <v>7.55</v>
      </c>
      <c r="I19" s="10">
        <f>H19*B19</f>
        <v>7550</v>
      </c>
      <c r="J19" s="11">
        <v>25</v>
      </c>
      <c r="K19" s="10">
        <f t="shared" si="2"/>
        <v>25000</v>
      </c>
      <c r="L19" s="10">
        <v>3.25</v>
      </c>
      <c r="M19" s="10">
        <f t="shared" si="3"/>
        <v>3250</v>
      </c>
      <c r="N19" s="18">
        <v>27</v>
      </c>
      <c r="O19" s="10">
        <f>B19*N19</f>
        <v>27000</v>
      </c>
      <c r="P19" s="10">
        <v>9</v>
      </c>
      <c r="Q19" s="10">
        <f>B19*P19</f>
        <v>9000</v>
      </c>
      <c r="R19" s="10">
        <v>3.25</v>
      </c>
      <c r="S19" s="10">
        <f t="shared" si="4"/>
        <v>3250</v>
      </c>
      <c r="T19" s="10">
        <v>7.89</v>
      </c>
      <c r="U19" s="10">
        <f t="shared" si="0"/>
        <v>7890</v>
      </c>
      <c r="V19" s="10">
        <f t="shared" si="5"/>
        <v>11.85</v>
      </c>
      <c r="W19" s="13">
        <f t="shared" si="1"/>
        <v>11850</v>
      </c>
    </row>
    <row r="20" spans="1:23" ht="12.75">
      <c r="A20" s="17">
        <v>12</v>
      </c>
      <c r="B20" s="12">
        <v>25</v>
      </c>
      <c r="C20" s="1"/>
      <c r="D20" s="1"/>
      <c r="E20" s="2" t="s">
        <v>18</v>
      </c>
      <c r="F20" s="10"/>
      <c r="G20" s="10"/>
      <c r="H20" s="11"/>
      <c r="I20" s="10"/>
      <c r="J20" s="11">
        <v>920</v>
      </c>
      <c r="K20" s="10">
        <f t="shared" si="2"/>
        <v>23000</v>
      </c>
      <c r="L20" s="10"/>
      <c r="M20" s="10"/>
      <c r="N20" s="18">
        <v>937.08</v>
      </c>
      <c r="O20" s="10">
        <f>B20*N20</f>
        <v>23427</v>
      </c>
      <c r="P20" s="10"/>
      <c r="Q20" s="10"/>
      <c r="R20" s="10">
        <v>1002</v>
      </c>
      <c r="S20" s="10">
        <f t="shared" si="4"/>
        <v>25050</v>
      </c>
      <c r="T20" s="10">
        <v>829.3</v>
      </c>
      <c r="U20" s="10">
        <f t="shared" si="0"/>
        <v>20732.5</v>
      </c>
      <c r="V20" s="10">
        <f t="shared" si="5"/>
        <v>922.1</v>
      </c>
      <c r="W20" s="13">
        <f t="shared" si="1"/>
        <v>23052.5</v>
      </c>
    </row>
    <row r="21" spans="1:23" ht="12.75">
      <c r="A21" s="17">
        <v>13</v>
      </c>
      <c r="B21" s="12">
        <v>11</v>
      </c>
      <c r="C21" s="1"/>
      <c r="D21" s="1"/>
      <c r="E21" s="2" t="s">
        <v>18</v>
      </c>
      <c r="F21" s="10"/>
      <c r="G21" s="10"/>
      <c r="H21" s="11"/>
      <c r="I21" s="10"/>
      <c r="J21" s="11"/>
      <c r="K21" s="10"/>
      <c r="L21" s="10">
        <v>2600</v>
      </c>
      <c r="M21" s="10">
        <f t="shared" si="3"/>
        <v>28600</v>
      </c>
      <c r="N21" s="18"/>
      <c r="O21" s="10"/>
      <c r="P21" s="10"/>
      <c r="Q21" s="10"/>
      <c r="R21" s="10"/>
      <c r="S21" s="10"/>
      <c r="T21" s="10"/>
      <c r="U21" s="10"/>
      <c r="V21" s="10">
        <f t="shared" si="5"/>
        <v>2600</v>
      </c>
      <c r="W21" s="13">
        <f t="shared" si="1"/>
        <v>28600</v>
      </c>
    </row>
    <row r="22" spans="1:23" ht="12.75">
      <c r="A22" s="17">
        <v>14</v>
      </c>
      <c r="B22" s="12">
        <v>5</v>
      </c>
      <c r="C22" s="1"/>
      <c r="D22" s="1"/>
      <c r="E22" s="2" t="s">
        <v>18</v>
      </c>
      <c r="F22" s="10"/>
      <c r="G22" s="10"/>
      <c r="H22" s="11"/>
      <c r="I22" s="10"/>
      <c r="J22" s="11">
        <v>885</v>
      </c>
      <c r="K22" s="10">
        <f t="shared" si="2"/>
        <v>4425</v>
      </c>
      <c r="L22" s="10"/>
      <c r="M22" s="10"/>
      <c r="N22" s="18"/>
      <c r="O22" s="10"/>
      <c r="P22" s="10">
        <v>1000</v>
      </c>
      <c r="Q22" s="10">
        <f>B22*P22</f>
        <v>5000</v>
      </c>
      <c r="R22" s="10">
        <v>840</v>
      </c>
      <c r="S22" s="10">
        <f t="shared" si="4"/>
        <v>4200</v>
      </c>
      <c r="T22" s="10">
        <v>911.8</v>
      </c>
      <c r="U22" s="10">
        <f>T22*B22</f>
        <v>4559</v>
      </c>
      <c r="V22" s="10">
        <f t="shared" si="5"/>
        <v>909.2</v>
      </c>
      <c r="W22" s="13">
        <f t="shared" si="1"/>
        <v>4546</v>
      </c>
    </row>
    <row r="23" spans="1:23" ht="12.75">
      <c r="A23" s="17">
        <v>15</v>
      </c>
      <c r="B23" s="12">
        <v>20</v>
      </c>
      <c r="C23" s="1"/>
      <c r="D23" s="1"/>
      <c r="E23" s="2" t="s">
        <v>18</v>
      </c>
      <c r="F23" s="10">
        <v>1080</v>
      </c>
      <c r="G23" s="10">
        <f>F23*B23</f>
        <v>21600</v>
      </c>
      <c r="H23" s="11"/>
      <c r="I23" s="10"/>
      <c r="J23" s="11">
        <v>825</v>
      </c>
      <c r="K23" s="10">
        <f t="shared" si="2"/>
        <v>16500</v>
      </c>
      <c r="L23" s="10"/>
      <c r="M23" s="10"/>
      <c r="N23" s="18">
        <v>1253.91</v>
      </c>
      <c r="O23" s="10">
        <f>B23*N23</f>
        <v>25078.2</v>
      </c>
      <c r="P23" s="10">
        <v>600</v>
      </c>
      <c r="Q23" s="10">
        <f>B23*P23</f>
        <v>12000</v>
      </c>
      <c r="R23" s="10">
        <v>952</v>
      </c>
      <c r="S23" s="10">
        <f t="shared" si="4"/>
        <v>19040</v>
      </c>
      <c r="T23" s="10">
        <v>922</v>
      </c>
      <c r="U23" s="10">
        <f>T23*B23</f>
        <v>18440</v>
      </c>
      <c r="V23" s="10">
        <f t="shared" si="5"/>
        <v>938.82</v>
      </c>
      <c r="W23" s="13">
        <f t="shared" si="1"/>
        <v>18776.4</v>
      </c>
    </row>
    <row r="24" spans="1:23" ht="13.5" thickBot="1">
      <c r="A24" s="19" t="s">
        <v>16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/>
      <c r="O24" s="22"/>
      <c r="P24" s="23"/>
      <c r="Q24" s="23"/>
      <c r="R24" s="23"/>
      <c r="S24" s="23"/>
      <c r="T24" s="23"/>
      <c r="U24" s="23"/>
      <c r="V24" s="14" t="s">
        <v>28</v>
      </c>
      <c r="W24" s="15">
        <f>SUM(W9:W23)</f>
        <v>101878.65</v>
      </c>
    </row>
    <row r="25" spans="14:23" ht="12.75">
      <c r="N25" s="24"/>
      <c r="O25" s="24"/>
      <c r="P25" s="24"/>
      <c r="Q25" s="24"/>
      <c r="R25" s="24"/>
      <c r="S25" s="24"/>
      <c r="T25" s="24"/>
      <c r="U25" s="24"/>
      <c r="V25" s="24"/>
      <c r="W25" s="24"/>
    </row>
    <row r="26" ht="12.75">
      <c r="A26" s="16" t="s">
        <v>30</v>
      </c>
    </row>
    <row r="27" ht="14.25" customHeight="1">
      <c r="A27" s="16" t="s">
        <v>24</v>
      </c>
    </row>
    <row r="28" ht="14.25" customHeight="1">
      <c r="A28" s="16" t="s">
        <v>25</v>
      </c>
    </row>
    <row r="29" spans="1:11" ht="12.75">
      <c r="A29" s="33" t="s">
        <v>26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1:10" ht="12.75">
      <c r="A30" s="33" t="s">
        <v>33</v>
      </c>
      <c r="B30" s="33"/>
      <c r="C30" s="33"/>
      <c r="D30" s="33"/>
      <c r="E30" s="33"/>
      <c r="F30" s="33"/>
      <c r="G30" s="33"/>
      <c r="H30" s="33"/>
      <c r="I30" s="33"/>
      <c r="J30" s="33"/>
    </row>
    <row r="31" spans="1:10" ht="12.75">
      <c r="A31" s="33" t="s">
        <v>34</v>
      </c>
      <c r="B31" s="33"/>
      <c r="C31" s="33"/>
      <c r="D31" s="33"/>
      <c r="E31" s="33"/>
      <c r="F31" s="33"/>
      <c r="G31" s="33"/>
      <c r="H31" s="33"/>
      <c r="I31" s="33"/>
      <c r="J31" s="33"/>
    </row>
  </sheetData>
  <mergeCells count="18">
    <mergeCell ref="A31:J31"/>
    <mergeCell ref="T7:U7"/>
    <mergeCell ref="R7:S7"/>
    <mergeCell ref="A30:J30"/>
    <mergeCell ref="J7:K7"/>
    <mergeCell ref="L7:M7"/>
    <mergeCell ref="P7:Q7"/>
    <mergeCell ref="A29:K29"/>
    <mergeCell ref="V7:W7"/>
    <mergeCell ref="N6:O6"/>
    <mergeCell ref="P6:Q6"/>
    <mergeCell ref="A4:W4"/>
    <mergeCell ref="N7:O7"/>
    <mergeCell ref="H6:I6"/>
    <mergeCell ref="J6:K6"/>
    <mergeCell ref="L6:M6"/>
    <mergeCell ref="F7:G7"/>
    <mergeCell ref="H7:I7"/>
  </mergeCells>
  <printOptions horizontalCentered="1"/>
  <pageMargins left="0.59" right="0.49" top="1.6141732283464567" bottom="0.984251968503937" header="0" footer="0"/>
  <pageSetup fitToHeight="1" fitToWidth="1" horizontalDpi="180" verticalDpi="180" orientation="landscape" scale="62" r:id="rId1"/>
  <headerFooter alignWithMargins="0">
    <oddFooter>&amp;R&amp;F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2002-11-06T14:28:21Z</cp:lastPrinted>
  <dcterms:created xsi:type="dcterms:W3CDTF">2001-08-02T21:34:06Z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