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Plan1" sheetId="1" r:id="rId1"/>
    <sheet name="Locação" sheetId="2" r:id="rId2"/>
    <sheet name="dispensa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<sst xmlns="http://schemas.openxmlformats.org/spreadsheetml/2006/main" count="60" uniqueCount="29">
  <si>
    <t>EMPRESA 1</t>
  </si>
  <si>
    <t>EMPRESA 2</t>
  </si>
  <si>
    <t>EMPRESA 3</t>
  </si>
  <si>
    <t>EMPRESA 4</t>
  </si>
  <si>
    <t>CUSTO MÉDIO</t>
  </si>
  <si>
    <t>ITEM</t>
  </si>
  <si>
    <t>QUANT.</t>
  </si>
  <si>
    <t>V.Unit.</t>
  </si>
  <si>
    <t>V.Total</t>
  </si>
  <si>
    <t>Empresa 1: Orçamento apresentado em 22.8.2000.</t>
  </si>
  <si>
    <t>Empresa 2: Orçamento apresentado em 22.8.2000.</t>
  </si>
  <si>
    <t>Empresa 3: Orçamento apresentado em 19.8.2000.</t>
  </si>
  <si>
    <t>Empresa 4: Orçamento apresentado em 21.8.2000.</t>
  </si>
  <si>
    <t>SEMANAL</t>
  </si>
  <si>
    <t>MENSAL</t>
  </si>
  <si>
    <t>KM EXCED.</t>
  </si>
  <si>
    <t>DIÁRIO</t>
  </si>
  <si>
    <t>Locarauto fls. 105-107</t>
  </si>
  <si>
    <t>Unidas fls. 121-123</t>
  </si>
  <si>
    <t>Empresa 1: orçamento emitido em 13.3.2001.</t>
  </si>
  <si>
    <t>Empresa 2: orçamento emitido em 16.3.2001.</t>
  </si>
  <si>
    <t>Observações:</t>
  </si>
  <si>
    <t>PLANILHA DE CUSTOS</t>
  </si>
  <si>
    <t>DIÁRIO x 6</t>
  </si>
  <si>
    <t>SEM. X 3</t>
  </si>
  <si>
    <t>Observação:</t>
  </si>
  <si>
    <t>Empresa 1: orçamento apresentado em 4.3.2002.</t>
  </si>
  <si>
    <t>PREÇO FINAL</t>
  </si>
  <si>
    <t xml:space="preserve">                                           PLANILHA DE CUSTOS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</si>
</sst>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shrinkToFit="1"/>
    </xf>
    <xf numFmtId="0" fontId="1" fillId="0" borderId="1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4" fontId="0" fillId="0" borderId="2" xfId="0" applyNumberFormat="1" applyBorder="1" applyAlignment="1">
      <alignment horizontal="center" shrinkToFit="1"/>
    </xf>
    <xf numFmtId="4" fontId="1" fillId="0" borderId="2" xfId="0" applyNumberFormat="1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4" fontId="0" fillId="0" borderId="0" xfId="0" applyNumberFormat="1" applyBorder="1" applyAlignment="1">
      <alignment shrinkToFit="1"/>
    </xf>
    <xf numFmtId="4" fontId="1" fillId="0" borderId="0" xfId="0" applyNumberFormat="1" applyFont="1" applyBorder="1" applyAlignment="1">
      <alignment shrinkToFit="1"/>
    </xf>
    <xf numFmtId="16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shrinkToFit="1"/>
    </xf>
    <xf numFmtId="0" fontId="0" fillId="0" borderId="4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6" xfId="0" applyBorder="1" applyAlignment="1">
      <alignment/>
    </xf>
    <xf numFmtId="0" fontId="0" fillId="0" borderId="7" xfId="0" applyBorder="1" applyAlignment="1">
      <alignment shrinkToFit="1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shrinkToFit="1"/>
    </xf>
    <xf numFmtId="0" fontId="0" fillId="0" borderId="9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/>
    </xf>
    <xf numFmtId="4" fontId="0" fillId="0" borderId="0" xfId="0" applyNumberFormat="1" applyBorder="1" applyAlignment="1">
      <alignment horizontal="center" shrinkToFit="1"/>
    </xf>
    <xf numFmtId="4" fontId="1" fillId="0" borderId="0" xfId="0" applyNumberFormat="1" applyFont="1" applyBorder="1" applyAlignment="1">
      <alignment horizontal="center" shrinkToFit="1"/>
    </xf>
    <xf numFmtId="0" fontId="0" fillId="0" borderId="0" xfId="0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4" fontId="0" fillId="0" borderId="10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2" borderId="2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shrinkToFit="1"/>
    </xf>
    <xf numFmtId="0" fontId="0" fillId="0" borderId="34" xfId="0" applyBorder="1" applyAlignment="1">
      <alignment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2" borderId="3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2" borderId="2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C2" sqref="C2:D2"/>
    </sheetView>
  </sheetViews>
  <sheetFormatPr defaultColWidth="9.140625" defaultRowHeight="12.75"/>
  <cols>
    <col min="1" max="1" width="10.57421875" style="3" customWidth="1"/>
    <col min="2" max="2" width="9.7109375" style="9" customWidth="1"/>
    <col min="3" max="10" width="8.140625" style="3" customWidth="1"/>
    <col min="11" max="11" width="8.57421875" style="3" customWidth="1"/>
    <col min="12" max="12" width="9.421875" style="3" customWidth="1"/>
    <col min="13" max="16384" width="9.140625" style="3" customWidth="1"/>
  </cols>
  <sheetData>
    <row r="1" spans="1:2" ht="13.5" thickBot="1">
      <c r="A1" s="1"/>
      <c r="B1" s="2"/>
    </row>
    <row r="2" spans="1:12" ht="13.5" thickBot="1">
      <c r="A2" s="72"/>
      <c r="B2" s="72"/>
      <c r="C2" s="73" t="s">
        <v>0</v>
      </c>
      <c r="D2" s="74"/>
      <c r="E2" s="70" t="s">
        <v>1</v>
      </c>
      <c r="F2" s="70"/>
      <c r="G2" s="70" t="s">
        <v>2</v>
      </c>
      <c r="H2" s="70"/>
      <c r="I2" s="70" t="s">
        <v>3</v>
      </c>
      <c r="J2" s="70"/>
      <c r="K2" s="71" t="s">
        <v>4</v>
      </c>
      <c r="L2" s="71"/>
    </row>
    <row r="3" spans="1:12" ht="13.5" thickBot="1">
      <c r="A3" s="4" t="s">
        <v>5</v>
      </c>
      <c r="B3" s="4" t="s">
        <v>6</v>
      </c>
      <c r="C3" s="5" t="s">
        <v>7</v>
      </c>
      <c r="D3" s="5" t="s">
        <v>8</v>
      </c>
      <c r="E3" s="5" t="s">
        <v>7</v>
      </c>
      <c r="F3" s="5" t="s">
        <v>8</v>
      </c>
      <c r="G3" s="5" t="s">
        <v>7</v>
      </c>
      <c r="H3" s="5" t="s">
        <v>8</v>
      </c>
      <c r="I3" s="5" t="s">
        <v>7</v>
      </c>
      <c r="J3" s="5" t="s">
        <v>8</v>
      </c>
      <c r="K3" s="5" t="s">
        <v>7</v>
      </c>
      <c r="L3" s="5" t="s">
        <v>8</v>
      </c>
    </row>
    <row r="4" spans="1:12" s="9" customFormat="1" ht="13.5" thickBot="1">
      <c r="A4" s="6">
        <v>1</v>
      </c>
      <c r="B4" s="6">
        <v>10000</v>
      </c>
      <c r="C4" s="7">
        <v>0.16</v>
      </c>
      <c r="D4" s="7">
        <f>C4*B4</f>
        <v>1600</v>
      </c>
      <c r="E4" s="7">
        <v>0.14</v>
      </c>
      <c r="F4" s="7">
        <f>E4*B4</f>
        <v>1400.0000000000002</v>
      </c>
      <c r="G4" s="7">
        <v>0.1486</v>
      </c>
      <c r="H4" s="7">
        <f>G4*B4</f>
        <v>1486</v>
      </c>
      <c r="I4" s="7">
        <v>0.2</v>
      </c>
      <c r="J4" s="7">
        <f>I4*B4</f>
        <v>2000</v>
      </c>
      <c r="K4" s="8">
        <f>AVERAGE(C4,E4,G4,I4)</f>
        <v>0.16215000000000002</v>
      </c>
      <c r="L4" s="8">
        <f>K4*B4</f>
        <v>1621.5000000000002</v>
      </c>
    </row>
    <row r="5" spans="1:12" s="9" customFormat="1" ht="12.75">
      <c r="A5" s="2">
        <v>2</v>
      </c>
      <c r="B5" s="2"/>
      <c r="C5" s="24"/>
      <c r="D5" s="24"/>
      <c r="E5" s="24"/>
      <c r="F5" s="24"/>
      <c r="G5" s="24"/>
      <c r="H5" s="24"/>
      <c r="I5" s="24"/>
      <c r="J5" s="24"/>
      <c r="K5" s="25"/>
      <c r="L5" s="25"/>
    </row>
    <row r="6" spans="1:12" s="9" customFormat="1" ht="12.75">
      <c r="A6" s="2">
        <v>3</v>
      </c>
      <c r="B6" s="2"/>
      <c r="C6" s="24"/>
      <c r="D6" s="24"/>
      <c r="E6" s="24"/>
      <c r="F6" s="24"/>
      <c r="G6" s="24"/>
      <c r="H6" s="24"/>
      <c r="I6" s="24"/>
      <c r="J6" s="24"/>
      <c r="K6" s="25"/>
      <c r="L6" s="25"/>
    </row>
    <row r="7" spans="1:12" s="9" customFormat="1" ht="12.75">
      <c r="A7" s="2">
        <v>4</v>
      </c>
      <c r="B7" s="2"/>
      <c r="C7" s="24"/>
      <c r="D7" s="24"/>
      <c r="E7" s="24"/>
      <c r="F7" s="24"/>
      <c r="G7" s="24"/>
      <c r="H7" s="24"/>
      <c r="I7" s="24"/>
      <c r="J7" s="24"/>
      <c r="K7" s="25"/>
      <c r="L7" s="25"/>
    </row>
    <row r="8" spans="1:12" s="9" customFormat="1" ht="12.75">
      <c r="A8" s="2">
        <v>5</v>
      </c>
      <c r="B8" s="2"/>
      <c r="C8" s="24"/>
      <c r="D8" s="24"/>
      <c r="E8" s="24"/>
      <c r="F8" s="24"/>
      <c r="G8" s="24"/>
      <c r="H8" s="24"/>
      <c r="I8" s="24"/>
      <c r="J8" s="24"/>
      <c r="K8" s="25"/>
      <c r="L8" s="25"/>
    </row>
    <row r="9" spans="1:12" s="9" customFormat="1" ht="12.75">
      <c r="A9" s="2">
        <v>6</v>
      </c>
      <c r="B9" s="2"/>
      <c r="C9" s="24"/>
      <c r="D9" s="24"/>
      <c r="E9" s="24"/>
      <c r="F9" s="24"/>
      <c r="G9" s="24"/>
      <c r="H9" s="24"/>
      <c r="I9" s="24"/>
      <c r="J9" s="24"/>
      <c r="K9" s="25"/>
      <c r="L9" s="25"/>
    </row>
    <row r="10" spans="1:12" s="9" customFormat="1" ht="12.75">
      <c r="A10" s="2">
        <v>7</v>
      </c>
      <c r="B10" s="2"/>
      <c r="C10" s="24"/>
      <c r="D10" s="24"/>
      <c r="E10" s="24"/>
      <c r="F10" s="24"/>
      <c r="G10" s="24"/>
      <c r="H10" s="24"/>
      <c r="I10" s="24"/>
      <c r="J10" s="24"/>
      <c r="K10" s="25"/>
      <c r="L10" s="25"/>
    </row>
    <row r="11" spans="1:12" s="9" customFormat="1" ht="12.75">
      <c r="A11" s="2">
        <v>8</v>
      </c>
      <c r="B11" s="2"/>
      <c r="C11" s="24"/>
      <c r="D11" s="24"/>
      <c r="E11" s="24"/>
      <c r="F11" s="24"/>
      <c r="G11" s="24"/>
      <c r="H11" s="24"/>
      <c r="I11" s="24"/>
      <c r="J11" s="24"/>
      <c r="K11" s="25"/>
      <c r="L11" s="25"/>
    </row>
    <row r="12" spans="1:12" s="9" customFormat="1" ht="12.75">
      <c r="A12" s="2">
        <v>9</v>
      </c>
      <c r="B12" s="2"/>
      <c r="C12" s="24"/>
      <c r="D12" s="24"/>
      <c r="E12" s="24"/>
      <c r="F12" s="24"/>
      <c r="G12" s="24"/>
      <c r="H12" s="24"/>
      <c r="I12" s="24"/>
      <c r="J12" s="24"/>
      <c r="K12" s="25"/>
      <c r="L12" s="25"/>
    </row>
    <row r="13" spans="1:12" ht="12.75">
      <c r="A13" s="2">
        <v>10</v>
      </c>
      <c r="B13" s="2"/>
      <c r="C13" s="10"/>
      <c r="D13" s="10"/>
      <c r="E13" s="10"/>
      <c r="F13" s="10"/>
      <c r="G13" s="10"/>
      <c r="H13" s="10"/>
      <c r="I13" s="10"/>
      <c r="J13" s="10"/>
      <c r="K13" s="11"/>
      <c r="L13" s="11"/>
    </row>
    <row r="14" spans="1:12" ht="12.75">
      <c r="A14" s="2">
        <v>11</v>
      </c>
      <c r="B14" s="2"/>
      <c r="C14" s="10"/>
      <c r="D14" s="10"/>
      <c r="E14" s="10"/>
      <c r="F14" s="10"/>
      <c r="G14" s="12"/>
      <c r="H14" s="10"/>
      <c r="I14" s="10"/>
      <c r="J14" s="10"/>
      <c r="K14" s="11"/>
      <c r="L14" s="11"/>
    </row>
    <row r="15" spans="1:12" ht="12.75">
      <c r="A15" s="2">
        <v>12</v>
      </c>
      <c r="B15" s="2"/>
      <c r="C15" s="10"/>
      <c r="D15" s="10"/>
      <c r="E15" s="10"/>
      <c r="F15" s="10"/>
      <c r="G15" s="12"/>
      <c r="H15" s="10"/>
      <c r="I15" s="10"/>
      <c r="J15" s="10"/>
      <c r="K15" s="11"/>
      <c r="L15" s="11"/>
    </row>
    <row r="16" spans="1:12" ht="12.75">
      <c r="A16" s="2"/>
      <c r="B16" s="2"/>
      <c r="C16" s="10"/>
      <c r="D16" s="10"/>
      <c r="E16" s="10"/>
      <c r="F16" s="10"/>
      <c r="G16" s="10"/>
      <c r="H16" s="10"/>
      <c r="I16" s="10"/>
      <c r="J16" s="10"/>
      <c r="K16" s="11"/>
      <c r="L16" s="11"/>
    </row>
    <row r="17" spans="1:5" ht="12.75">
      <c r="A17" s="13" t="s">
        <v>9</v>
      </c>
      <c r="B17" s="14"/>
      <c r="C17" s="15"/>
      <c r="D17" s="15"/>
      <c r="E17" s="16"/>
    </row>
    <row r="18" spans="1:5" ht="12.75">
      <c r="A18" s="17" t="s">
        <v>10</v>
      </c>
      <c r="B18" s="2"/>
      <c r="C18" s="1"/>
      <c r="D18" s="1"/>
      <c r="E18" s="18"/>
    </row>
    <row r="19" spans="1:5" ht="12.75">
      <c r="A19" s="17" t="s">
        <v>11</v>
      </c>
      <c r="B19" s="2"/>
      <c r="C19" s="1"/>
      <c r="D19" s="1"/>
      <c r="E19" s="18"/>
    </row>
    <row r="20" spans="1:5" ht="12.75">
      <c r="A20" s="19" t="s">
        <v>12</v>
      </c>
      <c r="B20" s="20"/>
      <c r="C20" s="21"/>
      <c r="D20" s="21"/>
      <c r="E20" s="22"/>
    </row>
    <row r="21" ht="12.75">
      <c r="A21" s="23"/>
    </row>
    <row r="22" ht="12.75">
      <c r="A22" s="23"/>
    </row>
  </sheetData>
  <mergeCells count="6">
    <mergeCell ref="I2:J2"/>
    <mergeCell ref="K2:L2"/>
    <mergeCell ref="A2:B2"/>
    <mergeCell ref="C2:D2"/>
    <mergeCell ref="E2:F2"/>
    <mergeCell ref="G2:H2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workbookViewId="0" topLeftCell="A1">
      <selection activeCell="A2" sqref="A2:IV2"/>
    </sheetView>
  </sheetViews>
  <sheetFormatPr defaultColWidth="9.140625" defaultRowHeight="12.75"/>
  <cols>
    <col min="1" max="1" width="6.8515625" style="26" customWidth="1"/>
    <col min="5" max="5" width="9.7109375" style="0" customWidth="1"/>
    <col min="9" max="9" width="9.57421875" style="0" customWidth="1"/>
    <col min="13" max="13" width="10.00390625" style="0" customWidth="1"/>
    <col min="19" max="19" width="10.00390625" style="0" customWidth="1"/>
  </cols>
  <sheetData>
    <row r="1" spans="1:19" ht="40.5" customHeight="1" thickBot="1">
      <c r="A1" s="76" t="s">
        <v>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3:7" ht="13.5" hidden="1" thickBot="1">
      <c r="C2" t="s">
        <v>17</v>
      </c>
      <c r="G2" t="s">
        <v>18</v>
      </c>
    </row>
    <row r="3" spans="1:19" ht="13.5" thickBot="1">
      <c r="A3" s="77" t="s">
        <v>5</v>
      </c>
      <c r="B3" s="73" t="s">
        <v>0</v>
      </c>
      <c r="C3" s="75"/>
      <c r="D3" s="75"/>
      <c r="E3" s="75"/>
      <c r="F3" s="75"/>
      <c r="G3" s="74"/>
      <c r="H3" s="73" t="s">
        <v>1</v>
      </c>
      <c r="I3" s="75"/>
      <c r="J3" s="75"/>
      <c r="K3" s="75"/>
      <c r="L3" s="75"/>
      <c r="M3" s="74"/>
      <c r="N3" s="73" t="s">
        <v>4</v>
      </c>
      <c r="O3" s="75"/>
      <c r="P3" s="75"/>
      <c r="Q3" s="75"/>
      <c r="R3" s="75"/>
      <c r="S3" s="74"/>
    </row>
    <row r="4" spans="1:19" ht="13.5" thickBot="1">
      <c r="A4" s="78"/>
      <c r="B4" s="29" t="s">
        <v>16</v>
      </c>
      <c r="C4" s="32" t="s">
        <v>23</v>
      </c>
      <c r="D4" s="30" t="s">
        <v>13</v>
      </c>
      <c r="E4" s="30" t="s">
        <v>24</v>
      </c>
      <c r="F4" s="30" t="s">
        <v>14</v>
      </c>
      <c r="G4" s="31" t="s">
        <v>15</v>
      </c>
      <c r="H4" s="29" t="s">
        <v>16</v>
      </c>
      <c r="I4" s="32" t="s">
        <v>23</v>
      </c>
      <c r="J4" s="30" t="s">
        <v>13</v>
      </c>
      <c r="K4" s="30" t="s">
        <v>24</v>
      </c>
      <c r="L4" s="30" t="s">
        <v>14</v>
      </c>
      <c r="M4" s="31" t="s">
        <v>15</v>
      </c>
      <c r="N4" s="29" t="s">
        <v>16</v>
      </c>
      <c r="O4" s="32" t="s">
        <v>23</v>
      </c>
      <c r="P4" s="30" t="s">
        <v>13</v>
      </c>
      <c r="Q4" s="30" t="s">
        <v>24</v>
      </c>
      <c r="R4" s="30" t="s">
        <v>14</v>
      </c>
      <c r="S4" s="31" t="s">
        <v>15</v>
      </c>
    </row>
    <row r="5" spans="1:19" ht="12.75">
      <c r="A5" s="55">
        <v>1</v>
      </c>
      <c r="B5" s="38">
        <v>68</v>
      </c>
      <c r="C5" s="54">
        <f>B5*6</f>
        <v>408</v>
      </c>
      <c r="D5" s="39">
        <v>434.7</v>
      </c>
      <c r="E5" s="39">
        <f>D5*3</f>
        <v>1304.1</v>
      </c>
      <c r="F5" s="39">
        <v>850</v>
      </c>
      <c r="G5" s="40">
        <v>0.22</v>
      </c>
      <c r="H5" s="38">
        <v>58</v>
      </c>
      <c r="I5" s="54">
        <f>H5*6</f>
        <v>348</v>
      </c>
      <c r="J5" s="39">
        <v>336</v>
      </c>
      <c r="K5" s="39">
        <f>J5*3</f>
        <v>1008</v>
      </c>
      <c r="L5" s="39">
        <v>950</v>
      </c>
      <c r="M5" s="42">
        <v>0.38</v>
      </c>
      <c r="N5" s="38">
        <f aca="true" t="shared" si="0" ref="N5:N16">AVERAGE(B5,H5)</f>
        <v>63</v>
      </c>
      <c r="O5" s="54">
        <f>N5*6</f>
        <v>378</v>
      </c>
      <c r="P5" s="39">
        <f aca="true" t="shared" si="1" ref="P5:P16">AVERAGE(D5,J5)</f>
        <v>385.35</v>
      </c>
      <c r="Q5" s="39">
        <f>P5*3</f>
        <v>1156.0500000000002</v>
      </c>
      <c r="R5" s="39">
        <f aca="true" t="shared" si="2" ref="R5:R16">AVERAGE(F5,L5)</f>
        <v>900</v>
      </c>
      <c r="S5" s="40">
        <f aca="true" t="shared" si="3" ref="S5:S16">AVERAGE(G5,M5)</f>
        <v>0.3</v>
      </c>
    </row>
    <row r="6" spans="1:19" ht="12.75">
      <c r="A6" s="49">
        <v>2</v>
      </c>
      <c r="B6" s="33">
        <v>75</v>
      </c>
      <c r="C6" s="53">
        <f aca="true" t="shared" si="4" ref="C6:C16">B6*6</f>
        <v>450</v>
      </c>
      <c r="D6" s="27">
        <v>472.5</v>
      </c>
      <c r="E6" s="28">
        <f aca="true" t="shared" si="5" ref="E6:E16">D6*3</f>
        <v>1417.5</v>
      </c>
      <c r="F6" s="27">
        <v>950</v>
      </c>
      <c r="G6" s="34">
        <v>0.25</v>
      </c>
      <c r="H6" s="33">
        <v>91</v>
      </c>
      <c r="I6" s="53">
        <f aca="true" t="shared" si="6" ref="I6:I16">H6*6</f>
        <v>546</v>
      </c>
      <c r="J6" s="27">
        <v>546</v>
      </c>
      <c r="K6" s="28">
        <f aca="true" t="shared" si="7" ref="K6:K16">J6*3</f>
        <v>1638</v>
      </c>
      <c r="L6" s="27">
        <v>1150</v>
      </c>
      <c r="M6" s="43">
        <v>0.38</v>
      </c>
      <c r="N6" s="33">
        <f t="shared" si="0"/>
        <v>83</v>
      </c>
      <c r="O6" s="53">
        <f aca="true" t="shared" si="8" ref="O6:O16">N6*6</f>
        <v>498</v>
      </c>
      <c r="P6" s="27">
        <f t="shared" si="1"/>
        <v>509.25</v>
      </c>
      <c r="Q6" s="28">
        <f aca="true" t="shared" si="9" ref="Q6:Q16">P6*3</f>
        <v>1527.75</v>
      </c>
      <c r="R6" s="27">
        <f t="shared" si="2"/>
        <v>1050</v>
      </c>
      <c r="S6" s="34">
        <f t="shared" si="3"/>
        <v>0.315</v>
      </c>
    </row>
    <row r="7" spans="1:19" ht="12.75">
      <c r="A7" s="49">
        <v>3</v>
      </c>
      <c r="B7" s="33">
        <v>79</v>
      </c>
      <c r="C7" s="53">
        <f t="shared" si="4"/>
        <v>474</v>
      </c>
      <c r="D7" s="27">
        <v>497.7</v>
      </c>
      <c r="E7" s="28">
        <f t="shared" si="5"/>
        <v>1493.1</v>
      </c>
      <c r="F7" s="27">
        <v>960</v>
      </c>
      <c r="G7" s="34">
        <v>0.22</v>
      </c>
      <c r="H7" s="33">
        <v>91</v>
      </c>
      <c r="I7" s="53">
        <f t="shared" si="6"/>
        <v>546</v>
      </c>
      <c r="J7" s="27">
        <v>546</v>
      </c>
      <c r="K7" s="28">
        <f t="shared" si="7"/>
        <v>1638</v>
      </c>
      <c r="L7" s="27">
        <v>1150</v>
      </c>
      <c r="M7" s="43">
        <v>0.38</v>
      </c>
      <c r="N7" s="33">
        <f t="shared" si="0"/>
        <v>85</v>
      </c>
      <c r="O7" s="53">
        <f t="shared" si="8"/>
        <v>510</v>
      </c>
      <c r="P7" s="27">
        <f t="shared" si="1"/>
        <v>521.85</v>
      </c>
      <c r="Q7" s="28">
        <f t="shared" si="9"/>
        <v>1565.5500000000002</v>
      </c>
      <c r="R7" s="27">
        <f t="shared" si="2"/>
        <v>1055</v>
      </c>
      <c r="S7" s="34">
        <f t="shared" si="3"/>
        <v>0.3</v>
      </c>
    </row>
    <row r="8" spans="1:19" ht="12.75">
      <c r="A8" s="49">
        <v>4</v>
      </c>
      <c r="B8" s="33">
        <v>85</v>
      </c>
      <c r="C8" s="53">
        <f t="shared" si="4"/>
        <v>510</v>
      </c>
      <c r="D8" s="27">
        <v>535.5</v>
      </c>
      <c r="E8" s="28">
        <f t="shared" si="5"/>
        <v>1606.5</v>
      </c>
      <c r="F8" s="27">
        <v>1050</v>
      </c>
      <c r="G8" s="34">
        <v>0.25</v>
      </c>
      <c r="H8" s="33">
        <v>91</v>
      </c>
      <c r="I8" s="53">
        <f t="shared" si="6"/>
        <v>546</v>
      </c>
      <c r="J8" s="27">
        <v>546</v>
      </c>
      <c r="K8" s="28">
        <f t="shared" si="7"/>
        <v>1638</v>
      </c>
      <c r="L8" s="27">
        <v>1150</v>
      </c>
      <c r="M8" s="43">
        <v>0.38</v>
      </c>
      <c r="N8" s="33">
        <f t="shared" si="0"/>
        <v>88</v>
      </c>
      <c r="O8" s="53">
        <f t="shared" si="8"/>
        <v>528</v>
      </c>
      <c r="P8" s="27">
        <f t="shared" si="1"/>
        <v>540.75</v>
      </c>
      <c r="Q8" s="28">
        <f t="shared" si="9"/>
        <v>1622.25</v>
      </c>
      <c r="R8" s="27">
        <f t="shared" si="2"/>
        <v>1100</v>
      </c>
      <c r="S8" s="34">
        <f t="shared" si="3"/>
        <v>0.315</v>
      </c>
    </row>
    <row r="9" spans="1:19" ht="12.75">
      <c r="A9" s="49">
        <v>5</v>
      </c>
      <c r="B9" s="33">
        <v>89</v>
      </c>
      <c r="C9" s="53">
        <f t="shared" si="4"/>
        <v>534</v>
      </c>
      <c r="D9" s="27">
        <v>580.7</v>
      </c>
      <c r="E9" s="28">
        <f t="shared" si="5"/>
        <v>1742.1000000000001</v>
      </c>
      <c r="F9" s="27">
        <v>1180</v>
      </c>
      <c r="G9" s="34">
        <v>0.3</v>
      </c>
      <c r="H9" s="33">
        <v>139</v>
      </c>
      <c r="I9" s="53">
        <f t="shared" si="6"/>
        <v>834</v>
      </c>
      <c r="J9" s="27">
        <v>834</v>
      </c>
      <c r="K9" s="28">
        <f t="shared" si="7"/>
        <v>2502</v>
      </c>
      <c r="L9" s="27">
        <v>1450</v>
      </c>
      <c r="M9" s="43">
        <v>0.38</v>
      </c>
      <c r="N9" s="33">
        <f t="shared" si="0"/>
        <v>114</v>
      </c>
      <c r="O9" s="53">
        <f t="shared" si="8"/>
        <v>684</v>
      </c>
      <c r="P9" s="27">
        <f t="shared" si="1"/>
        <v>707.35</v>
      </c>
      <c r="Q9" s="28">
        <f t="shared" si="9"/>
        <v>2122.05</v>
      </c>
      <c r="R9" s="27">
        <f t="shared" si="2"/>
        <v>1315</v>
      </c>
      <c r="S9" s="34">
        <f t="shared" si="3"/>
        <v>0.33999999999999997</v>
      </c>
    </row>
    <row r="10" spans="1:19" ht="12.75">
      <c r="A10" s="49">
        <v>6</v>
      </c>
      <c r="B10" s="33">
        <v>95</v>
      </c>
      <c r="C10" s="53">
        <f t="shared" si="4"/>
        <v>570</v>
      </c>
      <c r="D10" s="27">
        <v>598.5</v>
      </c>
      <c r="E10" s="28">
        <f t="shared" si="5"/>
        <v>1795.5</v>
      </c>
      <c r="F10" s="27">
        <v>1250</v>
      </c>
      <c r="G10" s="34">
        <v>0.33</v>
      </c>
      <c r="H10" s="33">
        <v>139</v>
      </c>
      <c r="I10" s="53">
        <f t="shared" si="6"/>
        <v>834</v>
      </c>
      <c r="J10" s="27">
        <v>834</v>
      </c>
      <c r="K10" s="28">
        <f t="shared" si="7"/>
        <v>2502</v>
      </c>
      <c r="L10" s="27">
        <v>1450</v>
      </c>
      <c r="M10" s="43">
        <v>0.38</v>
      </c>
      <c r="N10" s="33">
        <f t="shared" si="0"/>
        <v>117</v>
      </c>
      <c r="O10" s="53">
        <f t="shared" si="8"/>
        <v>702</v>
      </c>
      <c r="P10" s="27">
        <f t="shared" si="1"/>
        <v>716.25</v>
      </c>
      <c r="Q10" s="28">
        <f t="shared" si="9"/>
        <v>2148.75</v>
      </c>
      <c r="R10" s="27">
        <f t="shared" si="2"/>
        <v>1350</v>
      </c>
      <c r="S10" s="34">
        <f t="shared" si="3"/>
        <v>0.355</v>
      </c>
    </row>
    <row r="11" spans="1:19" ht="12.75">
      <c r="A11" s="49">
        <v>7</v>
      </c>
      <c r="B11" s="33">
        <v>99</v>
      </c>
      <c r="C11" s="53">
        <f t="shared" si="4"/>
        <v>594</v>
      </c>
      <c r="D11" s="27">
        <v>823.7</v>
      </c>
      <c r="E11" s="28">
        <f t="shared" si="5"/>
        <v>2471.1000000000004</v>
      </c>
      <c r="F11" s="27">
        <v>1280</v>
      </c>
      <c r="G11" s="34">
        <v>0.3</v>
      </c>
      <c r="H11" s="33">
        <v>139</v>
      </c>
      <c r="I11" s="53">
        <f t="shared" si="6"/>
        <v>834</v>
      </c>
      <c r="J11" s="27">
        <v>834</v>
      </c>
      <c r="K11" s="28">
        <f t="shared" si="7"/>
        <v>2502</v>
      </c>
      <c r="L11" s="27">
        <v>1450</v>
      </c>
      <c r="M11" s="43">
        <v>0.38</v>
      </c>
      <c r="N11" s="33">
        <f t="shared" si="0"/>
        <v>119</v>
      </c>
      <c r="O11" s="53">
        <f t="shared" si="8"/>
        <v>714</v>
      </c>
      <c r="P11" s="27">
        <f t="shared" si="1"/>
        <v>828.85</v>
      </c>
      <c r="Q11" s="28">
        <f t="shared" si="9"/>
        <v>2486.55</v>
      </c>
      <c r="R11" s="27">
        <f t="shared" si="2"/>
        <v>1365</v>
      </c>
      <c r="S11" s="34">
        <f t="shared" si="3"/>
        <v>0.33999999999999997</v>
      </c>
    </row>
    <row r="12" spans="1:19" ht="12.75">
      <c r="A12" s="49">
        <v>8</v>
      </c>
      <c r="B12" s="33">
        <v>105</v>
      </c>
      <c r="C12" s="53">
        <f t="shared" si="4"/>
        <v>630</v>
      </c>
      <c r="D12" s="27">
        <v>881.5</v>
      </c>
      <c r="E12" s="28">
        <f t="shared" si="5"/>
        <v>2644.5</v>
      </c>
      <c r="F12" s="27">
        <v>1350</v>
      </c>
      <c r="G12" s="34">
        <v>0.33</v>
      </c>
      <c r="H12" s="33">
        <v>139</v>
      </c>
      <c r="I12" s="53">
        <f t="shared" si="6"/>
        <v>834</v>
      </c>
      <c r="J12" s="27">
        <v>834</v>
      </c>
      <c r="K12" s="28">
        <f t="shared" si="7"/>
        <v>2502</v>
      </c>
      <c r="L12" s="27">
        <v>1450</v>
      </c>
      <c r="M12" s="43">
        <v>0.38</v>
      </c>
      <c r="N12" s="33">
        <f t="shared" si="0"/>
        <v>122</v>
      </c>
      <c r="O12" s="53">
        <f t="shared" si="8"/>
        <v>732</v>
      </c>
      <c r="P12" s="27">
        <f t="shared" si="1"/>
        <v>857.75</v>
      </c>
      <c r="Q12" s="28">
        <f t="shared" si="9"/>
        <v>2573.25</v>
      </c>
      <c r="R12" s="27">
        <f t="shared" si="2"/>
        <v>1400</v>
      </c>
      <c r="S12" s="34">
        <f t="shared" si="3"/>
        <v>0.355</v>
      </c>
    </row>
    <row r="13" spans="1:19" ht="12.75">
      <c r="A13" s="49">
        <v>9</v>
      </c>
      <c r="B13" s="33">
        <v>160</v>
      </c>
      <c r="C13" s="53">
        <f t="shared" si="4"/>
        <v>960</v>
      </c>
      <c r="D13" s="27">
        <v>1000</v>
      </c>
      <c r="E13" s="28">
        <f t="shared" si="5"/>
        <v>3000</v>
      </c>
      <c r="F13" s="27">
        <v>1980</v>
      </c>
      <c r="G13" s="34">
        <v>0.54</v>
      </c>
      <c r="H13" s="33">
        <v>215</v>
      </c>
      <c r="I13" s="53">
        <f t="shared" si="6"/>
        <v>1290</v>
      </c>
      <c r="J13" s="27">
        <v>1075</v>
      </c>
      <c r="K13" s="28">
        <f t="shared" si="7"/>
        <v>3225</v>
      </c>
      <c r="L13" s="27">
        <v>2650</v>
      </c>
      <c r="M13" s="43">
        <v>0.38</v>
      </c>
      <c r="N13" s="33">
        <f t="shared" si="0"/>
        <v>187.5</v>
      </c>
      <c r="O13" s="53">
        <f t="shared" si="8"/>
        <v>1125</v>
      </c>
      <c r="P13" s="27">
        <f t="shared" si="1"/>
        <v>1037.5</v>
      </c>
      <c r="Q13" s="28">
        <f t="shared" si="9"/>
        <v>3112.5</v>
      </c>
      <c r="R13" s="27">
        <f t="shared" si="2"/>
        <v>2315</v>
      </c>
      <c r="S13" s="34">
        <f t="shared" si="3"/>
        <v>0.46</v>
      </c>
    </row>
    <row r="14" spans="1:19" ht="12.75">
      <c r="A14" s="49">
        <v>10</v>
      </c>
      <c r="B14" s="33">
        <v>170</v>
      </c>
      <c r="C14" s="53">
        <f t="shared" si="4"/>
        <v>1020</v>
      </c>
      <c r="D14" s="27">
        <v>1071</v>
      </c>
      <c r="E14" s="28">
        <f t="shared" si="5"/>
        <v>3213</v>
      </c>
      <c r="F14" s="27">
        <v>2180</v>
      </c>
      <c r="G14" s="34">
        <v>0.63</v>
      </c>
      <c r="H14" s="33">
        <v>215</v>
      </c>
      <c r="I14" s="53">
        <f t="shared" si="6"/>
        <v>1290</v>
      </c>
      <c r="J14" s="27">
        <v>1075</v>
      </c>
      <c r="K14" s="28">
        <f t="shared" si="7"/>
        <v>3225</v>
      </c>
      <c r="L14" s="27">
        <v>2650</v>
      </c>
      <c r="M14" s="43">
        <v>0.38</v>
      </c>
      <c r="N14" s="33">
        <f t="shared" si="0"/>
        <v>192.5</v>
      </c>
      <c r="O14" s="53">
        <f t="shared" si="8"/>
        <v>1155</v>
      </c>
      <c r="P14" s="27">
        <f t="shared" si="1"/>
        <v>1073</v>
      </c>
      <c r="Q14" s="28">
        <f t="shared" si="9"/>
        <v>3219</v>
      </c>
      <c r="R14" s="27">
        <f t="shared" si="2"/>
        <v>2415</v>
      </c>
      <c r="S14" s="34">
        <f t="shared" si="3"/>
        <v>0.505</v>
      </c>
    </row>
    <row r="15" spans="1:19" ht="12.75">
      <c r="A15" s="49">
        <v>11</v>
      </c>
      <c r="B15" s="33">
        <v>180</v>
      </c>
      <c r="C15" s="53">
        <f t="shared" si="4"/>
        <v>1080</v>
      </c>
      <c r="D15" s="27">
        <v>1134</v>
      </c>
      <c r="E15" s="28">
        <f t="shared" si="5"/>
        <v>3402</v>
      </c>
      <c r="F15" s="27">
        <v>2100</v>
      </c>
      <c r="G15" s="34">
        <v>0.54</v>
      </c>
      <c r="H15" s="33">
        <v>215</v>
      </c>
      <c r="I15" s="53">
        <f t="shared" si="6"/>
        <v>1290</v>
      </c>
      <c r="J15" s="27">
        <v>1075</v>
      </c>
      <c r="K15" s="28">
        <f t="shared" si="7"/>
        <v>3225</v>
      </c>
      <c r="L15" s="27">
        <v>2650</v>
      </c>
      <c r="M15" s="43">
        <v>0.38</v>
      </c>
      <c r="N15" s="33">
        <f t="shared" si="0"/>
        <v>197.5</v>
      </c>
      <c r="O15" s="53">
        <f t="shared" si="8"/>
        <v>1185</v>
      </c>
      <c r="P15" s="27">
        <f t="shared" si="1"/>
        <v>1104.5</v>
      </c>
      <c r="Q15" s="28">
        <f t="shared" si="9"/>
        <v>3313.5</v>
      </c>
      <c r="R15" s="27">
        <f t="shared" si="2"/>
        <v>2375</v>
      </c>
      <c r="S15" s="34">
        <f t="shared" si="3"/>
        <v>0.46</v>
      </c>
    </row>
    <row r="16" spans="1:19" ht="13.5" thickBot="1">
      <c r="A16" s="50">
        <v>12</v>
      </c>
      <c r="B16" s="35">
        <v>190</v>
      </c>
      <c r="C16" s="56">
        <f t="shared" si="4"/>
        <v>1140</v>
      </c>
      <c r="D16" s="36">
        <v>1197</v>
      </c>
      <c r="E16" s="57">
        <f t="shared" si="5"/>
        <v>3591</v>
      </c>
      <c r="F16" s="36">
        <v>2280</v>
      </c>
      <c r="G16" s="37">
        <v>0.63</v>
      </c>
      <c r="H16" s="35">
        <v>215</v>
      </c>
      <c r="I16" s="56">
        <f t="shared" si="6"/>
        <v>1290</v>
      </c>
      <c r="J16" s="36">
        <v>1075</v>
      </c>
      <c r="K16" s="57">
        <f t="shared" si="7"/>
        <v>3225</v>
      </c>
      <c r="L16" s="36">
        <v>2650</v>
      </c>
      <c r="M16" s="44">
        <v>0.38</v>
      </c>
      <c r="N16" s="35">
        <f t="shared" si="0"/>
        <v>202.5</v>
      </c>
      <c r="O16" s="56">
        <f t="shared" si="8"/>
        <v>1215</v>
      </c>
      <c r="P16" s="36">
        <f t="shared" si="1"/>
        <v>1136</v>
      </c>
      <c r="Q16" s="57">
        <f t="shared" si="9"/>
        <v>3408</v>
      </c>
      <c r="R16" s="36">
        <f t="shared" si="2"/>
        <v>2465</v>
      </c>
      <c r="S16" s="37">
        <f t="shared" si="3"/>
        <v>0.505</v>
      </c>
    </row>
    <row r="19" ht="12.75">
      <c r="A19" s="41" t="s">
        <v>21</v>
      </c>
    </row>
    <row r="20" spans="1:5" ht="12.75">
      <c r="A20" s="51" t="s">
        <v>19</v>
      </c>
      <c r="B20" s="45"/>
      <c r="C20" s="45"/>
      <c r="D20" s="45"/>
      <c r="E20" s="46"/>
    </row>
    <row r="21" spans="1:5" ht="12.75">
      <c r="A21" s="52" t="s">
        <v>20</v>
      </c>
      <c r="B21" s="47"/>
      <c r="C21" s="47"/>
      <c r="D21" s="47"/>
      <c r="E21" s="48"/>
    </row>
    <row r="22" ht="12.75">
      <c r="A22" s="58"/>
    </row>
  </sheetData>
  <mergeCells count="5">
    <mergeCell ref="N3:S3"/>
    <mergeCell ref="A1:S1"/>
    <mergeCell ref="A3:A4"/>
    <mergeCell ref="B3:G3"/>
    <mergeCell ref="H3:M3"/>
  </mergeCells>
  <printOptions horizontalCentered="1"/>
  <pageMargins left="0.7874015748031497" right="0.7874015748031497" top="1.5748031496062993" bottom="0.984251968503937" header="0.5118110236220472" footer="0.5118110236220472"/>
  <pageSetup fitToHeight="1" fitToWidth="1" horizontalDpi="300" verticalDpi="300" orientation="landscape" paperSize="9" scale="75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T22"/>
  <sheetViews>
    <sheetView tabSelected="1" workbookViewId="0" topLeftCell="A3">
      <selection activeCell="H17" sqref="H17"/>
    </sheetView>
  </sheetViews>
  <sheetFormatPr defaultColWidth="9.140625" defaultRowHeight="12.75"/>
  <cols>
    <col min="3" max="3" width="6.8515625" style="26" customWidth="1"/>
    <col min="4" max="4" width="10.28125" style="0" customWidth="1"/>
    <col min="5" max="5" width="16.57421875" style="0" customWidth="1"/>
    <col min="6" max="6" width="10.140625" style="0" bestFit="1" customWidth="1"/>
    <col min="7" max="7" width="13.140625" style="0" bestFit="1" customWidth="1"/>
    <col min="8" max="8" width="15.7109375" style="0" customWidth="1"/>
    <col min="10" max="10" width="9.57421875" style="0" customWidth="1"/>
    <col min="14" max="14" width="10.00390625" style="0" customWidth="1"/>
    <col min="20" max="20" width="10.00390625" style="0" customWidth="1"/>
  </cols>
  <sheetData>
    <row r="1" spans="3:20" ht="34.5" customHeight="1" thickBot="1">
      <c r="C1" s="79" t="s">
        <v>28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ht="13.5" hidden="1" thickBot="1">
      <c r="E2" t="s">
        <v>17</v>
      </c>
    </row>
    <row r="3" spans="3:9" ht="15.75">
      <c r="C3" s="80" t="s">
        <v>5</v>
      </c>
      <c r="D3" s="82" t="s">
        <v>0</v>
      </c>
      <c r="E3" s="82"/>
      <c r="F3" s="82"/>
      <c r="G3" s="82"/>
      <c r="H3" s="69"/>
      <c r="I3" s="60"/>
    </row>
    <row r="4" spans="3:8" ht="15.75">
      <c r="C4" s="81"/>
      <c r="D4" s="62" t="s">
        <v>16</v>
      </c>
      <c r="E4" s="62" t="s">
        <v>13</v>
      </c>
      <c r="F4" s="62" t="s">
        <v>14</v>
      </c>
      <c r="G4" s="62" t="s">
        <v>15</v>
      </c>
      <c r="H4" s="63" t="s">
        <v>27</v>
      </c>
    </row>
    <row r="5" spans="3:9" ht="15.75">
      <c r="C5" s="61">
        <v>1</v>
      </c>
      <c r="D5" s="64">
        <v>64.64</v>
      </c>
      <c r="E5" s="64">
        <v>54.56</v>
      </c>
      <c r="F5" s="64">
        <v>1221.41</v>
      </c>
      <c r="G5" s="64">
        <v>0.34</v>
      </c>
      <c r="H5" s="84">
        <f>(210*D5+20*E5+9*F5+1*G5)/240</f>
        <v>106.91095833333334</v>
      </c>
      <c r="I5" s="83"/>
    </row>
    <row r="6" spans="3:9" ht="15.75">
      <c r="C6" s="61">
        <v>2</v>
      </c>
      <c r="D6" s="64">
        <v>84.48</v>
      </c>
      <c r="E6" s="64">
        <v>68.82</v>
      </c>
      <c r="F6" s="64">
        <v>1230.12</v>
      </c>
      <c r="G6" s="64">
        <v>0.46</v>
      </c>
      <c r="H6" s="84">
        <f aca="true" t="shared" si="0" ref="H6:H16">(210*D6+20*E6+9*F6+1*G6)/240</f>
        <v>125.78641666666665</v>
      </c>
      <c r="I6" s="83"/>
    </row>
    <row r="7" spans="3:9" ht="15.75">
      <c r="C7" s="61">
        <v>3</v>
      </c>
      <c r="D7" s="64">
        <v>64.64</v>
      </c>
      <c r="E7" s="64">
        <v>54.56</v>
      </c>
      <c r="F7" s="64">
        <v>1122.41</v>
      </c>
      <c r="G7" s="64">
        <v>0.34</v>
      </c>
      <c r="H7" s="84">
        <f t="shared" si="0"/>
        <v>103.19845833333333</v>
      </c>
      <c r="I7" s="83"/>
    </row>
    <row r="8" spans="3:9" ht="15.75">
      <c r="C8" s="61">
        <v>4</v>
      </c>
      <c r="D8" s="64">
        <v>84.48</v>
      </c>
      <c r="E8" s="64">
        <v>68.82</v>
      </c>
      <c r="F8" s="64">
        <v>1230.12</v>
      </c>
      <c r="G8" s="64">
        <v>0.46</v>
      </c>
      <c r="H8" s="84">
        <f t="shared" si="0"/>
        <v>125.78641666666665</v>
      </c>
      <c r="I8" s="83"/>
    </row>
    <row r="9" spans="3:9" ht="15.75">
      <c r="C9" s="61">
        <v>5</v>
      </c>
      <c r="D9" s="64">
        <v>104.33</v>
      </c>
      <c r="E9" s="64">
        <v>86.58</v>
      </c>
      <c r="F9" s="64">
        <v>1709.58</v>
      </c>
      <c r="G9" s="64">
        <v>0.57</v>
      </c>
      <c r="H9" s="84">
        <f t="shared" si="0"/>
        <v>162.61537499999997</v>
      </c>
      <c r="I9" s="83"/>
    </row>
    <row r="10" spans="3:9" ht="15.75">
      <c r="C10" s="61">
        <v>6</v>
      </c>
      <c r="D10" s="64">
        <v>104.33</v>
      </c>
      <c r="E10" s="64">
        <v>86.58</v>
      </c>
      <c r="F10" s="64">
        <v>1709.58</v>
      </c>
      <c r="G10" s="64">
        <v>0.57</v>
      </c>
      <c r="H10" s="84">
        <f t="shared" si="0"/>
        <v>162.61537499999997</v>
      </c>
      <c r="I10" s="83"/>
    </row>
    <row r="11" spans="3:9" ht="15.75">
      <c r="C11" s="61">
        <v>7</v>
      </c>
      <c r="D11" s="64">
        <v>104.33</v>
      </c>
      <c r="E11" s="64">
        <v>86.58</v>
      </c>
      <c r="F11" s="64">
        <v>1709.58</v>
      </c>
      <c r="G11" s="64">
        <v>0.57</v>
      </c>
      <c r="H11" s="84">
        <f t="shared" si="0"/>
        <v>162.61537499999997</v>
      </c>
      <c r="I11" s="83"/>
    </row>
    <row r="12" spans="3:9" ht="15.75">
      <c r="C12" s="61">
        <v>8</v>
      </c>
      <c r="D12" s="64">
        <v>104.33</v>
      </c>
      <c r="E12" s="64">
        <v>86.58</v>
      </c>
      <c r="F12" s="64">
        <v>1709.58</v>
      </c>
      <c r="G12" s="64">
        <v>0.57</v>
      </c>
      <c r="H12" s="84">
        <f t="shared" si="0"/>
        <v>162.61537499999997</v>
      </c>
      <c r="I12" s="83"/>
    </row>
    <row r="13" spans="3:9" ht="15.75">
      <c r="C13" s="61">
        <v>9</v>
      </c>
      <c r="D13" s="64">
        <v>168.97</v>
      </c>
      <c r="E13" s="64">
        <v>139.97</v>
      </c>
      <c r="F13" s="64">
        <v>2452.59</v>
      </c>
      <c r="G13" s="64">
        <v>0.97</v>
      </c>
      <c r="H13" s="84">
        <f t="shared" si="0"/>
        <v>251.48908333333335</v>
      </c>
      <c r="I13" s="83"/>
    </row>
    <row r="14" spans="3:9" ht="15.75">
      <c r="C14" s="61">
        <v>10</v>
      </c>
      <c r="D14" s="64">
        <v>168.97</v>
      </c>
      <c r="E14" s="64">
        <v>139.97</v>
      </c>
      <c r="F14" s="64">
        <v>2452.59</v>
      </c>
      <c r="G14" s="64">
        <v>0.97</v>
      </c>
      <c r="H14" s="84">
        <f t="shared" si="0"/>
        <v>251.48908333333335</v>
      </c>
      <c r="I14" s="83"/>
    </row>
    <row r="15" spans="3:9" ht="15.75">
      <c r="C15" s="61">
        <v>11</v>
      </c>
      <c r="D15" s="64">
        <v>168.97</v>
      </c>
      <c r="E15" s="64">
        <v>139.97</v>
      </c>
      <c r="F15" s="64">
        <v>2452.59</v>
      </c>
      <c r="G15" s="64">
        <v>0.97</v>
      </c>
      <c r="H15" s="84">
        <f t="shared" si="0"/>
        <v>251.48908333333335</v>
      </c>
      <c r="I15" s="83"/>
    </row>
    <row r="16" spans="3:9" ht="16.5" thickBot="1">
      <c r="C16" s="67">
        <v>12</v>
      </c>
      <c r="D16" s="65">
        <v>168.97</v>
      </c>
      <c r="E16" s="65">
        <v>139.97</v>
      </c>
      <c r="F16" s="65">
        <v>2452.59</v>
      </c>
      <c r="G16" s="65">
        <v>0.97</v>
      </c>
      <c r="H16" s="85">
        <f t="shared" si="0"/>
        <v>251.48908333333335</v>
      </c>
      <c r="I16" s="83"/>
    </row>
    <row r="19" ht="12.75">
      <c r="C19" s="68" t="s">
        <v>25</v>
      </c>
    </row>
    <row r="20" spans="3:8" ht="15.75">
      <c r="C20" s="66" t="s">
        <v>26</v>
      </c>
      <c r="D20" s="60"/>
      <c r="E20" s="60"/>
      <c r="F20" s="60"/>
      <c r="G20" s="60"/>
      <c r="H20" s="60"/>
    </row>
    <row r="21" spans="3:8" ht="12.75">
      <c r="C21" s="59"/>
      <c r="D21" s="60"/>
      <c r="E21" s="60"/>
      <c r="F21" s="60"/>
      <c r="G21" s="60"/>
      <c r="H21" s="60"/>
    </row>
    <row r="22" ht="12.75">
      <c r="C22" s="58"/>
    </row>
  </sheetData>
  <mergeCells count="3">
    <mergeCell ref="C1:T1"/>
    <mergeCell ref="C3:C4"/>
    <mergeCell ref="D3:G3"/>
  </mergeCells>
  <printOptions horizontalCentered="1"/>
  <pageMargins left="1.968503937007874" right="0.7874015748031497" top="1.5748031496062993" bottom="0.984251968503937" header="0.5118110236220472" footer="0.5118110236220472"/>
  <pageSetup horizontalDpi="300" verticalDpi="300" orientation="landscape" paperSize="9" r:id="rId1"/>
  <headerFooter alignWithMargins="0">
    <oddFooter>&amp;C&amp;6locação2002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8" sqref="H8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Turazzi</dc:creator>
  <cp:keywords/>
  <dc:description/>
  <cp:lastModifiedBy>mtv</cp:lastModifiedBy>
  <cp:lastPrinted>2002-05-13T17:02:38Z</cp:lastPrinted>
  <dcterms:created xsi:type="dcterms:W3CDTF">2000-08-29T17:18:39Z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