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<sst xmlns="http://schemas.openxmlformats.org/spreadsheetml/2006/main" count="51" uniqueCount="41">
  <si>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Item</t>
  </si>
  <si>
    <t>Quantid.</t>
  </si>
  <si>
    <t>Empresa 3</t>
  </si>
  <si>
    <t>Empresa 4</t>
  </si>
  <si>
    <t>Observações:</t>
  </si>
  <si>
    <t xml:space="preserve">Empresa 1 </t>
  </si>
  <si>
    <t>PLANILHA DE CUSTOS - AQUISIÇÃO DE MÓVEIS</t>
  </si>
  <si>
    <t>Empresa 5</t>
  </si>
  <si>
    <t>V. Un. (R$)</t>
  </si>
  <si>
    <t>V. Tot. (R$)</t>
  </si>
  <si>
    <t xml:space="preserve">Empresa 2 </t>
  </si>
  <si>
    <t>Empresa 1: orçamento apresentado em 6 de junho de 2001 e ratificado em 14 de setembro de 2001.</t>
  </si>
  <si>
    <t>Empresas 2 e 3: orçamentos apresentados em 7 de junho de 2001 e ratificados em 13 de setembro de 2001.</t>
  </si>
  <si>
    <t>Empresa 4: orçamento apresentado em 1º de agosto de 2001.</t>
  </si>
  <si>
    <t xml:space="preserve">Empresa 5: orçamento apresentado em 2 de agosto de 2001 e ratificado em 13 de setembro de 2001. </t>
  </si>
  <si>
    <t>1.1.1</t>
  </si>
  <si>
    <t>1.1.2</t>
  </si>
  <si>
    <t>1.1.3</t>
  </si>
  <si>
    <t>1.1.4.1</t>
  </si>
  <si>
    <t>1.1.4.2</t>
  </si>
  <si>
    <t>1.1.4.3</t>
  </si>
  <si>
    <t>1.1.5.1</t>
  </si>
  <si>
    <t>1.1.5.2</t>
  </si>
  <si>
    <t>1.1.5.3</t>
  </si>
  <si>
    <t>1.1.5.4</t>
  </si>
  <si>
    <t>1.1.5.5</t>
  </si>
  <si>
    <t>1.1.5.6</t>
  </si>
  <si>
    <t>1.1.5.7</t>
  </si>
  <si>
    <t>1.1.5.8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</si>
  <si>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</si>
  <si>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</si>
  <si>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</si>
  <si>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</si>
  <si>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</si>
  <si>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</si>
  <si>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</si>
  <si>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</si>
  <si>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</si>
  <si>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TOTAL (R$)</t>
  </si>
  <si>
    <t xml:space="preserve"> </t>
  </si>
  <si>
    <t>Custo médio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</si>
</sst>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60" zoomScaleNormal="6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2" sqref="N22"/>
    </sheetView>
  </sheetViews>
  <sheetFormatPr defaultColWidth="9.140625" defaultRowHeight="12.75"/>
  <cols>
    <col min="1" max="1" width="8.28125" style="1" customWidth="1"/>
    <col min="2" max="2" width="10.8515625" style="1" customWidth="1"/>
    <col min="3" max="3" width="12.140625" style="1" bestFit="1" customWidth="1"/>
    <col min="4" max="4" width="13.00390625" style="1" bestFit="1" customWidth="1"/>
    <col min="5" max="5" width="12.140625" style="1" bestFit="1" customWidth="1"/>
    <col min="6" max="6" width="13.00390625" style="1" customWidth="1"/>
    <col min="7" max="7" width="12.140625" style="1" bestFit="1" customWidth="1"/>
    <col min="8" max="8" width="13.00390625" style="1" bestFit="1" customWidth="1"/>
    <col min="9" max="9" width="12.140625" style="1" bestFit="1" customWidth="1"/>
    <col min="10" max="10" width="13.00390625" style="1" bestFit="1" customWidth="1"/>
    <col min="11" max="11" width="12.140625" style="1" bestFit="1" customWidth="1"/>
    <col min="12" max="12" width="13.00390625" style="1" bestFit="1" customWidth="1"/>
    <col min="13" max="13" width="15.140625" style="1" bestFit="1" customWidth="1"/>
    <col min="14" max="14" width="16.28125" style="1" bestFit="1" customWidth="1"/>
    <col min="15" max="15" width="15.140625" style="1" bestFit="1" customWidth="1"/>
    <col min="16" max="16" width="16.28125" style="1" bestFit="1" customWidth="1"/>
    <col min="17" max="17" width="16.140625" style="1" bestFit="1" customWidth="1"/>
    <col min="18" max="18" width="17.7109375" style="1" bestFit="1" customWidth="1"/>
    <col min="19" max="16384" width="11.421875" style="1" customWidth="1"/>
  </cols>
  <sheetData>
    <row r="1" spans="1:16" ht="27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4" ht="20.25" customHeight="1">
      <c r="A2" s="2"/>
      <c r="B2" s="5"/>
      <c r="C2" s="5"/>
      <c r="D2" s="5"/>
      <c r="E2" s="5"/>
      <c r="G2" s="5"/>
      <c r="I2" s="5"/>
      <c r="K2" s="5"/>
      <c r="L2" s="5"/>
      <c r="M2" s="5"/>
      <c r="N2" s="5"/>
    </row>
    <row r="3" spans="1:14" ht="23.25" customHeight="1">
      <c r="A3" s="27" t="s">
        <v>0</v>
      </c>
      <c r="B3" s="27" t="s">
        <v>1</v>
      </c>
      <c r="C3" s="27" t="s">
        <v>5</v>
      </c>
      <c r="D3" s="27"/>
      <c r="E3" s="27" t="s">
        <v>10</v>
      </c>
      <c r="F3" s="27"/>
      <c r="G3" s="27" t="s">
        <v>2</v>
      </c>
      <c r="H3" s="27"/>
      <c r="I3" s="27" t="s">
        <v>3</v>
      </c>
      <c r="J3" s="27"/>
      <c r="K3" s="27" t="s">
        <v>7</v>
      </c>
      <c r="L3" s="28"/>
      <c r="M3" s="30" t="s">
        <v>40</v>
      </c>
      <c r="N3" s="30"/>
    </row>
    <row r="4" spans="1:14" ht="19.5" customHeight="1">
      <c r="A4" s="27"/>
      <c r="B4" s="27"/>
      <c r="C4" s="10" t="s">
        <v>8</v>
      </c>
      <c r="D4" s="10" t="s">
        <v>9</v>
      </c>
      <c r="E4" s="10" t="s">
        <v>8</v>
      </c>
      <c r="F4" s="10" t="s">
        <v>9</v>
      </c>
      <c r="G4" s="10" t="s">
        <v>8</v>
      </c>
      <c r="H4" s="10" t="s">
        <v>9</v>
      </c>
      <c r="I4" s="10" t="s">
        <v>8</v>
      </c>
      <c r="J4" s="10" t="s">
        <v>9</v>
      </c>
      <c r="K4" s="10" t="s">
        <v>8</v>
      </c>
      <c r="L4" s="21" t="s">
        <v>9</v>
      </c>
      <c r="M4" s="22" t="s">
        <v>8</v>
      </c>
      <c r="N4" s="22" t="s">
        <v>9</v>
      </c>
    </row>
    <row r="5" spans="1:14" ht="18" customHeight="1">
      <c r="A5" s="8" t="s">
        <v>15</v>
      </c>
      <c r="B5" s="11">
        <v>20</v>
      </c>
      <c r="C5" s="6">
        <v>52</v>
      </c>
      <c r="D5" s="6">
        <f>C5*$B5</f>
        <v>1040</v>
      </c>
      <c r="E5" s="6">
        <v>58.3</v>
      </c>
      <c r="F5" s="6">
        <f>E5*$B5</f>
        <v>1166</v>
      </c>
      <c r="G5" s="6">
        <v>57</v>
      </c>
      <c r="H5" s="6">
        <f aca="true" t="shared" si="0" ref="H5:H14">G5*$B5</f>
        <v>1140</v>
      </c>
      <c r="I5" s="6"/>
      <c r="J5" s="6">
        <f aca="true" t="shared" si="1" ref="J5:J14">I5*$B5</f>
        <v>0</v>
      </c>
      <c r="K5" s="6"/>
      <c r="L5" s="15">
        <f aca="true" t="shared" si="2" ref="L5:L14">K5*$B5</f>
        <v>0</v>
      </c>
      <c r="M5" s="9">
        <f>(C5+E5+G5)/3</f>
        <v>55.76666666666667</v>
      </c>
      <c r="N5" s="9">
        <f>(B5*M5)</f>
        <v>1115.3333333333335</v>
      </c>
    </row>
    <row r="6" spans="1:14" ht="18" customHeight="1">
      <c r="A6" s="8" t="s">
        <v>16</v>
      </c>
      <c r="B6" s="11">
        <v>1</v>
      </c>
      <c r="C6" s="6"/>
      <c r="D6" s="6">
        <f>C6*$B6</f>
        <v>0</v>
      </c>
      <c r="E6" s="6"/>
      <c r="F6" s="6">
        <f>E6*$B6</f>
        <v>0</v>
      </c>
      <c r="G6" s="6"/>
      <c r="H6" s="6">
        <f>G6*$B6</f>
        <v>0</v>
      </c>
      <c r="I6" s="6">
        <v>660</v>
      </c>
      <c r="J6" s="6">
        <f>I6*$B6</f>
        <v>660</v>
      </c>
      <c r="K6" s="6"/>
      <c r="L6" s="15">
        <f>K6*$B6</f>
        <v>0</v>
      </c>
      <c r="M6" s="9">
        <f>I6/1</f>
        <v>660</v>
      </c>
      <c r="N6" s="9">
        <f aca="true" t="shared" si="3" ref="N6:N27">(B6*M6)</f>
        <v>660</v>
      </c>
    </row>
    <row r="7" spans="1:14" ht="18" customHeight="1">
      <c r="A7" s="8" t="s">
        <v>17</v>
      </c>
      <c r="B7" s="11">
        <v>1</v>
      </c>
      <c r="C7" s="6"/>
      <c r="D7" s="6">
        <f aca="true" t="shared" si="4" ref="D7:F15">C7*$B7</f>
        <v>0</v>
      </c>
      <c r="E7" s="6"/>
      <c r="F7" s="6">
        <f t="shared" si="4"/>
        <v>0</v>
      </c>
      <c r="G7" s="6"/>
      <c r="H7" s="6">
        <f t="shared" si="0"/>
        <v>0</v>
      </c>
      <c r="I7" s="6">
        <v>1640</v>
      </c>
      <c r="J7" s="6">
        <f t="shared" si="1"/>
        <v>1640</v>
      </c>
      <c r="K7" s="6">
        <v>415</v>
      </c>
      <c r="L7" s="15">
        <f t="shared" si="2"/>
        <v>415</v>
      </c>
      <c r="M7" s="9">
        <f>(I7+K7)/2</f>
        <v>1027.5</v>
      </c>
      <c r="N7" s="9">
        <f t="shared" si="3"/>
        <v>1027.5</v>
      </c>
    </row>
    <row r="8" spans="1:14" ht="18" customHeight="1">
      <c r="A8" s="8" t="s">
        <v>18</v>
      </c>
      <c r="B8" s="11">
        <v>26</v>
      </c>
      <c r="C8" s="6"/>
      <c r="D8" s="6">
        <f t="shared" si="4"/>
        <v>0</v>
      </c>
      <c r="E8" s="6"/>
      <c r="F8" s="6">
        <f t="shared" si="4"/>
        <v>0</v>
      </c>
      <c r="G8" s="6"/>
      <c r="H8" s="6">
        <f t="shared" si="0"/>
        <v>0</v>
      </c>
      <c r="I8" s="6">
        <v>705</v>
      </c>
      <c r="J8" s="6">
        <f t="shared" si="1"/>
        <v>18330</v>
      </c>
      <c r="K8" s="6">
        <v>860</v>
      </c>
      <c r="L8" s="15">
        <f t="shared" si="2"/>
        <v>22360</v>
      </c>
      <c r="M8" s="9">
        <f>(I8+K8)/2</f>
        <v>782.5</v>
      </c>
      <c r="N8" s="9">
        <f t="shared" si="3"/>
        <v>20345</v>
      </c>
    </row>
    <row r="9" spans="1:14" ht="18" customHeight="1">
      <c r="A9" s="8" t="s">
        <v>19</v>
      </c>
      <c r="B9" s="11">
        <v>6</v>
      </c>
      <c r="C9" s="6"/>
      <c r="D9" s="6">
        <f t="shared" si="4"/>
        <v>0</v>
      </c>
      <c r="E9" s="6"/>
      <c r="F9" s="6">
        <f t="shared" si="4"/>
        <v>0</v>
      </c>
      <c r="G9" s="6"/>
      <c r="H9" s="6">
        <f t="shared" si="0"/>
        <v>0</v>
      </c>
      <c r="I9" s="6">
        <v>892</v>
      </c>
      <c r="J9" s="6">
        <f t="shared" si="1"/>
        <v>5352</v>
      </c>
      <c r="K9" s="6">
        <v>898.7</v>
      </c>
      <c r="L9" s="15">
        <f t="shared" si="2"/>
        <v>5392.200000000001</v>
      </c>
      <c r="M9" s="9">
        <f aca="true" t="shared" si="5" ref="M9:M27">(I9+K9)/2</f>
        <v>895.35</v>
      </c>
      <c r="N9" s="9">
        <f t="shared" si="3"/>
        <v>5372.1</v>
      </c>
    </row>
    <row r="10" spans="1:14" ht="18" customHeight="1">
      <c r="A10" s="8" t="s">
        <v>20</v>
      </c>
      <c r="B10" s="11">
        <v>3</v>
      </c>
      <c r="C10" s="6"/>
      <c r="D10" s="6">
        <f t="shared" si="4"/>
        <v>0</v>
      </c>
      <c r="E10" s="6"/>
      <c r="F10" s="6">
        <f t="shared" si="4"/>
        <v>0</v>
      </c>
      <c r="G10" s="6"/>
      <c r="H10" s="6">
        <f t="shared" si="0"/>
        <v>0</v>
      </c>
      <c r="I10" s="6">
        <v>788</v>
      </c>
      <c r="J10" s="6">
        <f t="shared" si="1"/>
        <v>2364</v>
      </c>
      <c r="K10" s="6">
        <v>860</v>
      </c>
      <c r="L10" s="15">
        <f t="shared" si="2"/>
        <v>2580</v>
      </c>
      <c r="M10" s="9">
        <f t="shared" si="5"/>
        <v>824</v>
      </c>
      <c r="N10" s="9">
        <f t="shared" si="3"/>
        <v>2472</v>
      </c>
    </row>
    <row r="11" spans="1:14" ht="18" customHeight="1">
      <c r="A11" s="8" t="s">
        <v>21</v>
      </c>
      <c r="B11" s="11">
        <v>8</v>
      </c>
      <c r="C11" s="6"/>
      <c r="D11" s="6">
        <f t="shared" si="4"/>
        <v>0</v>
      </c>
      <c r="E11" s="6"/>
      <c r="F11" s="6">
        <f t="shared" si="4"/>
        <v>0</v>
      </c>
      <c r="G11" s="6"/>
      <c r="H11" s="6">
        <f t="shared" si="0"/>
        <v>0</v>
      </c>
      <c r="I11" s="6">
        <v>449</v>
      </c>
      <c r="J11" s="6">
        <f t="shared" si="1"/>
        <v>3592</v>
      </c>
      <c r="K11" s="6">
        <v>313.9</v>
      </c>
      <c r="L11" s="15">
        <f t="shared" si="2"/>
        <v>2511.2</v>
      </c>
      <c r="M11" s="9">
        <f t="shared" si="5"/>
        <v>381.45</v>
      </c>
      <c r="N11" s="9">
        <f t="shared" si="3"/>
        <v>3051.6</v>
      </c>
    </row>
    <row r="12" spans="1:14" ht="18" customHeight="1">
      <c r="A12" s="8" t="s">
        <v>22</v>
      </c>
      <c r="B12" s="11">
        <v>2</v>
      </c>
      <c r="C12" s="6"/>
      <c r="D12" s="6">
        <f t="shared" si="4"/>
        <v>0</v>
      </c>
      <c r="E12" s="6"/>
      <c r="F12" s="6">
        <f t="shared" si="4"/>
        <v>0</v>
      </c>
      <c r="G12" s="6"/>
      <c r="H12" s="6">
        <f t="shared" si="0"/>
        <v>0</v>
      </c>
      <c r="I12" s="6">
        <v>387</v>
      </c>
      <c r="J12" s="6">
        <f t="shared" si="1"/>
        <v>774</v>
      </c>
      <c r="K12" s="6">
        <v>251.12</v>
      </c>
      <c r="L12" s="15">
        <f t="shared" si="2"/>
        <v>502.24</v>
      </c>
      <c r="M12" s="9">
        <f t="shared" si="5"/>
        <v>319.06</v>
      </c>
      <c r="N12" s="9">
        <f t="shared" si="3"/>
        <v>638.12</v>
      </c>
    </row>
    <row r="13" spans="1:14" ht="18" customHeight="1">
      <c r="A13" s="8" t="s">
        <v>23</v>
      </c>
      <c r="B13" s="11">
        <v>3</v>
      </c>
      <c r="C13" s="6"/>
      <c r="D13" s="6">
        <f t="shared" si="4"/>
        <v>0</v>
      </c>
      <c r="E13" s="6"/>
      <c r="F13" s="6">
        <f t="shared" si="4"/>
        <v>0</v>
      </c>
      <c r="G13" s="6"/>
      <c r="H13" s="6">
        <f t="shared" si="0"/>
        <v>0</v>
      </c>
      <c r="I13" s="6">
        <v>412</v>
      </c>
      <c r="J13" s="6">
        <f t="shared" si="1"/>
        <v>1236</v>
      </c>
      <c r="K13" s="6">
        <v>328.5</v>
      </c>
      <c r="L13" s="15">
        <f t="shared" si="2"/>
        <v>985.5</v>
      </c>
      <c r="M13" s="9">
        <f t="shared" si="5"/>
        <v>370.25</v>
      </c>
      <c r="N13" s="9">
        <f t="shared" si="3"/>
        <v>1110.75</v>
      </c>
    </row>
    <row r="14" spans="1:14" ht="18" customHeight="1">
      <c r="A14" s="8" t="s">
        <v>24</v>
      </c>
      <c r="B14" s="11">
        <v>6</v>
      </c>
      <c r="C14" s="6"/>
      <c r="D14" s="6">
        <f t="shared" si="4"/>
        <v>0</v>
      </c>
      <c r="E14" s="6"/>
      <c r="F14" s="6">
        <f t="shared" si="4"/>
        <v>0</v>
      </c>
      <c r="G14" s="6"/>
      <c r="H14" s="6">
        <f t="shared" si="0"/>
        <v>0</v>
      </c>
      <c r="I14" s="6">
        <v>378</v>
      </c>
      <c r="J14" s="6">
        <f t="shared" si="1"/>
        <v>2268</v>
      </c>
      <c r="K14" s="6">
        <v>408.8</v>
      </c>
      <c r="L14" s="15">
        <f t="shared" si="2"/>
        <v>2452.8</v>
      </c>
      <c r="M14" s="9">
        <f t="shared" si="5"/>
        <v>393.4</v>
      </c>
      <c r="N14" s="9">
        <f t="shared" si="3"/>
        <v>2360.3999999999996</v>
      </c>
    </row>
    <row r="15" spans="1:14" ht="18" customHeight="1">
      <c r="A15" s="8" t="s">
        <v>25</v>
      </c>
      <c r="B15" s="11">
        <v>18</v>
      </c>
      <c r="C15" s="6"/>
      <c r="D15" s="6">
        <f t="shared" si="4"/>
        <v>0</v>
      </c>
      <c r="E15" s="6"/>
      <c r="F15" s="6">
        <f t="shared" si="4"/>
        <v>0</v>
      </c>
      <c r="G15" s="6"/>
      <c r="H15" s="6">
        <f aca="true" t="shared" si="6" ref="H15:H27">G15*$B15</f>
        <v>0</v>
      </c>
      <c r="I15" s="6">
        <v>377</v>
      </c>
      <c r="J15" s="6">
        <f aca="true" t="shared" si="7" ref="J15:J26">I15*$B15</f>
        <v>6786</v>
      </c>
      <c r="K15" s="6">
        <v>357.7</v>
      </c>
      <c r="L15" s="15">
        <f aca="true" t="shared" si="8" ref="L15:L26">K15*$B15</f>
        <v>6438.599999999999</v>
      </c>
      <c r="M15" s="9">
        <f t="shared" si="5"/>
        <v>367.35</v>
      </c>
      <c r="N15" s="9">
        <f t="shared" si="3"/>
        <v>6612.3</v>
      </c>
    </row>
    <row r="16" spans="1:14" ht="18" customHeight="1">
      <c r="A16" s="8" t="s">
        <v>26</v>
      </c>
      <c r="B16" s="11">
        <v>21</v>
      </c>
      <c r="C16" s="6"/>
      <c r="D16" s="6">
        <f aca="true" t="shared" si="9" ref="D16:D27">C16*$B16</f>
        <v>0</v>
      </c>
      <c r="E16" s="6"/>
      <c r="F16" s="6">
        <f aca="true" t="shared" si="10" ref="F16:F27">E16*$B16</f>
        <v>0</v>
      </c>
      <c r="G16" s="6"/>
      <c r="H16" s="6">
        <f t="shared" si="6"/>
        <v>0</v>
      </c>
      <c r="I16" s="6">
        <v>377</v>
      </c>
      <c r="J16" s="6">
        <f t="shared" si="7"/>
        <v>7917</v>
      </c>
      <c r="K16" s="6">
        <v>249.6</v>
      </c>
      <c r="L16" s="15">
        <f t="shared" si="8"/>
        <v>5241.599999999999</v>
      </c>
      <c r="M16" s="9">
        <f t="shared" si="5"/>
        <v>313.3</v>
      </c>
      <c r="N16" s="9">
        <f t="shared" si="3"/>
        <v>6579.3</v>
      </c>
    </row>
    <row r="17" spans="1:14" ht="18" customHeight="1">
      <c r="A17" s="8" t="s">
        <v>27</v>
      </c>
      <c r="B17" s="11">
        <v>2</v>
      </c>
      <c r="C17" s="6"/>
      <c r="D17" s="6">
        <f t="shared" si="9"/>
        <v>0</v>
      </c>
      <c r="E17" s="6"/>
      <c r="F17" s="6">
        <f t="shared" si="10"/>
        <v>0</v>
      </c>
      <c r="G17" s="6"/>
      <c r="H17" s="6">
        <f t="shared" si="6"/>
        <v>0</v>
      </c>
      <c r="I17" s="6">
        <v>289</v>
      </c>
      <c r="J17" s="6">
        <f t="shared" si="7"/>
        <v>578</v>
      </c>
      <c r="K17" s="6">
        <v>220</v>
      </c>
      <c r="L17" s="15">
        <f t="shared" si="8"/>
        <v>440</v>
      </c>
      <c r="M17" s="9">
        <f t="shared" si="5"/>
        <v>254.5</v>
      </c>
      <c r="N17" s="9">
        <f t="shared" si="3"/>
        <v>509</v>
      </c>
    </row>
    <row r="18" spans="1:14" ht="18" customHeight="1">
      <c r="A18" s="8" t="s">
        <v>28</v>
      </c>
      <c r="B18" s="11">
        <v>4</v>
      </c>
      <c r="C18" s="6"/>
      <c r="D18" s="6">
        <f t="shared" si="9"/>
        <v>0</v>
      </c>
      <c r="E18" s="6"/>
      <c r="F18" s="6">
        <f t="shared" si="10"/>
        <v>0</v>
      </c>
      <c r="G18" s="6"/>
      <c r="H18" s="6">
        <f t="shared" si="6"/>
        <v>0</v>
      </c>
      <c r="I18" s="6">
        <v>278</v>
      </c>
      <c r="J18" s="6">
        <f t="shared" si="7"/>
        <v>1112</v>
      </c>
      <c r="K18" s="6">
        <v>200</v>
      </c>
      <c r="L18" s="15">
        <f t="shared" si="8"/>
        <v>800</v>
      </c>
      <c r="M18" s="9">
        <f t="shared" si="5"/>
        <v>239</v>
      </c>
      <c r="N18" s="9">
        <f t="shared" si="3"/>
        <v>956</v>
      </c>
    </row>
    <row r="19" spans="1:14" ht="18" customHeight="1">
      <c r="A19" s="8" t="s">
        <v>29</v>
      </c>
      <c r="B19" s="11">
        <v>1</v>
      </c>
      <c r="C19" s="6"/>
      <c r="D19" s="6">
        <f t="shared" si="9"/>
        <v>0</v>
      </c>
      <c r="E19" s="6"/>
      <c r="F19" s="6">
        <f t="shared" si="10"/>
        <v>0</v>
      </c>
      <c r="G19" s="6"/>
      <c r="H19" s="6">
        <f t="shared" si="6"/>
        <v>0</v>
      </c>
      <c r="I19" s="6">
        <v>1660</v>
      </c>
      <c r="J19" s="6">
        <f t="shared" si="7"/>
        <v>1660</v>
      </c>
      <c r="K19" s="6">
        <v>1290</v>
      </c>
      <c r="L19" s="15">
        <f t="shared" si="8"/>
        <v>1290</v>
      </c>
      <c r="M19" s="9">
        <f t="shared" si="5"/>
        <v>1475</v>
      </c>
      <c r="N19" s="9">
        <f t="shared" si="3"/>
        <v>1475</v>
      </c>
    </row>
    <row r="20" spans="1:14" ht="18" customHeight="1">
      <c r="A20" s="8" t="s">
        <v>30</v>
      </c>
      <c r="B20" s="11">
        <v>1</v>
      </c>
      <c r="C20" s="6"/>
      <c r="D20" s="6">
        <f t="shared" si="9"/>
        <v>0</v>
      </c>
      <c r="E20" s="6"/>
      <c r="F20" s="6">
        <f t="shared" si="10"/>
        <v>0</v>
      </c>
      <c r="G20" s="6"/>
      <c r="H20" s="6">
        <f t="shared" si="6"/>
        <v>0</v>
      </c>
      <c r="I20" s="6">
        <v>1660</v>
      </c>
      <c r="J20" s="6">
        <f t="shared" si="7"/>
        <v>1660</v>
      </c>
      <c r="K20" s="6">
        <v>1290</v>
      </c>
      <c r="L20" s="15">
        <f t="shared" si="8"/>
        <v>1290</v>
      </c>
      <c r="M20" s="9">
        <f t="shared" si="5"/>
        <v>1475</v>
      </c>
      <c r="N20" s="9">
        <f t="shared" si="3"/>
        <v>1475</v>
      </c>
    </row>
    <row r="21" spans="1:14" ht="18" customHeight="1">
      <c r="A21" s="8" t="s">
        <v>31</v>
      </c>
      <c r="B21" s="11">
        <v>1</v>
      </c>
      <c r="C21" s="6"/>
      <c r="D21" s="6">
        <f t="shared" si="9"/>
        <v>0</v>
      </c>
      <c r="E21" s="6"/>
      <c r="F21" s="6">
        <f t="shared" si="10"/>
        <v>0</v>
      </c>
      <c r="G21" s="6"/>
      <c r="H21" s="6">
        <f t="shared" si="6"/>
        <v>0</v>
      </c>
      <c r="I21" s="6">
        <v>1410</v>
      </c>
      <c r="J21" s="6">
        <f t="shared" si="7"/>
        <v>1410</v>
      </c>
      <c r="K21" s="6">
        <v>1075</v>
      </c>
      <c r="L21" s="15">
        <f t="shared" si="8"/>
        <v>1075</v>
      </c>
      <c r="M21" s="9">
        <f t="shared" si="5"/>
        <v>1242.5</v>
      </c>
      <c r="N21" s="9">
        <f t="shared" si="3"/>
        <v>1242.5</v>
      </c>
    </row>
    <row r="22" spans="1:14" ht="18" customHeight="1">
      <c r="A22" s="8" t="s">
        <v>32</v>
      </c>
      <c r="B22" s="11">
        <v>1</v>
      </c>
      <c r="C22" s="6"/>
      <c r="D22" s="6">
        <f t="shared" si="9"/>
        <v>0</v>
      </c>
      <c r="E22" s="6"/>
      <c r="F22" s="6">
        <f t="shared" si="10"/>
        <v>0</v>
      </c>
      <c r="G22" s="6"/>
      <c r="H22" s="6">
        <f t="shared" si="6"/>
        <v>0</v>
      </c>
      <c r="I22" s="6">
        <v>1660</v>
      </c>
      <c r="J22" s="6">
        <f t="shared" si="7"/>
        <v>1660</v>
      </c>
      <c r="K22" s="6"/>
      <c r="L22" s="15"/>
      <c r="M22" s="9">
        <v>1660</v>
      </c>
      <c r="N22" s="9">
        <f t="shared" si="3"/>
        <v>1660</v>
      </c>
    </row>
    <row r="23" spans="1:14" ht="18" customHeight="1">
      <c r="A23" s="8" t="s">
        <v>33</v>
      </c>
      <c r="B23" s="11">
        <v>2</v>
      </c>
      <c r="C23" s="6"/>
      <c r="D23" s="6">
        <f t="shared" si="9"/>
        <v>0</v>
      </c>
      <c r="E23" s="6"/>
      <c r="F23" s="6">
        <f t="shared" si="10"/>
        <v>0</v>
      </c>
      <c r="G23" s="6"/>
      <c r="H23" s="6">
        <f t="shared" si="6"/>
        <v>0</v>
      </c>
      <c r="I23" s="6">
        <v>1190</v>
      </c>
      <c r="J23" s="6">
        <f t="shared" si="7"/>
        <v>2380</v>
      </c>
      <c r="K23" s="6">
        <v>928.8</v>
      </c>
      <c r="L23" s="15">
        <f t="shared" si="8"/>
        <v>1857.6</v>
      </c>
      <c r="M23" s="9">
        <f t="shared" si="5"/>
        <v>1059.4</v>
      </c>
      <c r="N23" s="9">
        <f t="shared" si="3"/>
        <v>2118.8</v>
      </c>
    </row>
    <row r="24" spans="1:14" ht="18" customHeight="1">
      <c r="A24" s="8" t="s">
        <v>34</v>
      </c>
      <c r="B24" s="11">
        <v>24</v>
      </c>
      <c r="C24" s="6"/>
      <c r="D24" s="6">
        <f t="shared" si="9"/>
        <v>0</v>
      </c>
      <c r="E24" s="6"/>
      <c r="F24" s="6">
        <f t="shared" si="10"/>
        <v>0</v>
      </c>
      <c r="G24" s="6"/>
      <c r="H24" s="6">
        <f t="shared" si="6"/>
        <v>0</v>
      </c>
      <c r="I24" s="6">
        <v>309</v>
      </c>
      <c r="J24" s="6">
        <f t="shared" si="7"/>
        <v>7416</v>
      </c>
      <c r="K24" s="6">
        <v>220</v>
      </c>
      <c r="L24" s="15">
        <f t="shared" si="8"/>
        <v>5280</v>
      </c>
      <c r="M24" s="9">
        <f t="shared" si="5"/>
        <v>264.5</v>
      </c>
      <c r="N24" s="9">
        <f t="shared" si="3"/>
        <v>6348</v>
      </c>
    </row>
    <row r="25" spans="1:14" ht="18" customHeight="1">
      <c r="A25" s="8" t="s">
        <v>35</v>
      </c>
      <c r="B25" s="11">
        <v>1</v>
      </c>
      <c r="C25" s="6"/>
      <c r="D25" s="6">
        <f t="shared" si="9"/>
        <v>0</v>
      </c>
      <c r="E25" s="6"/>
      <c r="F25" s="6">
        <f t="shared" si="10"/>
        <v>0</v>
      </c>
      <c r="G25" s="6"/>
      <c r="H25" s="6">
        <f t="shared" si="6"/>
        <v>0</v>
      </c>
      <c r="I25" s="6">
        <v>6015</v>
      </c>
      <c r="J25" s="6">
        <f t="shared" si="7"/>
        <v>6015</v>
      </c>
      <c r="K25" s="6">
        <v>3151.4</v>
      </c>
      <c r="L25" s="15">
        <f t="shared" si="8"/>
        <v>3151.4</v>
      </c>
      <c r="M25" s="9">
        <f t="shared" si="5"/>
        <v>4583.2</v>
      </c>
      <c r="N25" s="9">
        <f t="shared" si="3"/>
        <v>4583.2</v>
      </c>
    </row>
    <row r="26" spans="1:14" ht="18" customHeight="1">
      <c r="A26" s="8" t="s">
        <v>36</v>
      </c>
      <c r="B26" s="11">
        <v>2</v>
      </c>
      <c r="C26" s="6"/>
      <c r="D26" s="6">
        <f t="shared" si="9"/>
        <v>0</v>
      </c>
      <c r="E26" s="6"/>
      <c r="F26" s="6">
        <f t="shared" si="10"/>
        <v>0</v>
      </c>
      <c r="G26" s="6"/>
      <c r="H26" s="6">
        <f t="shared" si="6"/>
        <v>0</v>
      </c>
      <c r="I26" s="6">
        <v>301</v>
      </c>
      <c r="J26" s="6">
        <f t="shared" si="7"/>
        <v>602</v>
      </c>
      <c r="K26" s="6">
        <v>495</v>
      </c>
      <c r="L26" s="15">
        <f t="shared" si="8"/>
        <v>990</v>
      </c>
      <c r="M26" s="9">
        <f t="shared" si="5"/>
        <v>398</v>
      </c>
      <c r="N26" s="9">
        <f t="shared" si="3"/>
        <v>796</v>
      </c>
    </row>
    <row r="27" spans="1:14" ht="18" customHeight="1">
      <c r="A27" s="18" t="s">
        <v>37</v>
      </c>
      <c r="B27" s="13">
        <v>1</v>
      </c>
      <c r="C27" s="14"/>
      <c r="D27" s="14">
        <f t="shared" si="9"/>
        <v>0</v>
      </c>
      <c r="E27" s="14"/>
      <c r="F27" s="14">
        <f t="shared" si="10"/>
        <v>0</v>
      </c>
      <c r="G27" s="14"/>
      <c r="H27" s="14">
        <f t="shared" si="6"/>
        <v>0</v>
      </c>
      <c r="I27" s="14">
        <v>1386</v>
      </c>
      <c r="J27" s="14">
        <v>1386</v>
      </c>
      <c r="K27" s="14">
        <v>1324.4</v>
      </c>
      <c r="L27" s="16">
        <v>1324.4</v>
      </c>
      <c r="M27" s="9">
        <f t="shared" si="5"/>
        <v>1355.2</v>
      </c>
      <c r="N27" s="9">
        <f t="shared" si="3"/>
        <v>1355.2</v>
      </c>
    </row>
    <row r="28" spans="1:17" ht="24.75" customHeight="1">
      <c r="A28" s="24" t="s">
        <v>39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 t="s">
        <v>38</v>
      </c>
      <c r="M28" s="23"/>
      <c r="N28" s="23">
        <f>SUM(N5:N27)</f>
        <v>73863.10333333333</v>
      </c>
      <c r="O28" s="19"/>
      <c r="P28" s="20"/>
      <c r="Q28"/>
    </row>
    <row r="29" spans="1:6" ht="9" customHeight="1">
      <c r="A29" s="4"/>
      <c r="B29" s="4"/>
      <c r="C29" s="4"/>
      <c r="D29" s="4"/>
      <c r="E29" s="4"/>
      <c r="F29" s="4"/>
    </row>
    <row r="30" spans="1:6" ht="21.75" customHeight="1">
      <c r="A30" s="17" t="s">
        <v>4</v>
      </c>
      <c r="B30" s="4"/>
      <c r="C30" s="4"/>
      <c r="D30" s="4"/>
      <c r="E30" s="4"/>
      <c r="F30" s="4"/>
    </row>
    <row r="31" spans="1:6" ht="18" customHeight="1">
      <c r="A31" s="4" t="s">
        <v>11</v>
      </c>
      <c r="B31" s="7"/>
      <c r="C31" s="7"/>
      <c r="D31" s="7"/>
      <c r="E31" s="7"/>
      <c r="F31" s="7"/>
    </row>
    <row r="32" spans="1:6" ht="18" customHeight="1">
      <c r="A32" s="4" t="s">
        <v>12</v>
      </c>
      <c r="B32" s="7"/>
      <c r="C32" s="7"/>
      <c r="D32" s="7"/>
      <c r="E32" s="7"/>
      <c r="F32" s="7"/>
    </row>
    <row r="33" spans="1:6" ht="18" customHeight="1">
      <c r="A33" s="4" t="s">
        <v>13</v>
      </c>
      <c r="B33" s="7"/>
      <c r="C33" s="7"/>
      <c r="D33" s="7"/>
      <c r="E33" s="7"/>
      <c r="F33" s="7"/>
    </row>
    <row r="34" spans="1:6" ht="18" customHeight="1">
      <c r="A34" s="4" t="s">
        <v>14</v>
      </c>
      <c r="B34" s="7"/>
      <c r="C34" s="7"/>
      <c r="D34" s="7"/>
      <c r="E34" s="7"/>
      <c r="F34" s="7"/>
    </row>
    <row r="35" ht="15">
      <c r="A35" s="4"/>
    </row>
    <row r="36" ht="15">
      <c r="A36" s="12"/>
    </row>
    <row r="37" ht="15">
      <c r="A37" s="12"/>
    </row>
    <row r="38" ht="15">
      <c r="A38" s="12"/>
    </row>
    <row r="44" ht="15" customHeight="1"/>
    <row r="65" spans="1:6" s="3" customFormat="1" ht="12.75">
      <c r="A65" s="1"/>
      <c r="B65" s="1"/>
      <c r="C65" s="1"/>
      <c r="D65" s="1"/>
      <c r="E65" s="1"/>
      <c r="F65" s="1"/>
    </row>
  </sheetData>
  <mergeCells count="9">
    <mergeCell ref="A1:P1"/>
    <mergeCell ref="B3:B4"/>
    <mergeCell ref="M3:N3"/>
    <mergeCell ref="A3:A4"/>
    <mergeCell ref="C3:D3"/>
    <mergeCell ref="E3:F3"/>
    <mergeCell ref="G3:H3"/>
    <mergeCell ref="I3:J3"/>
    <mergeCell ref="K3:L3"/>
  </mergeCells>
  <printOptions horizontalCentered="1" verticalCentered="1"/>
  <pageMargins left="1.66" right="0.4724409448818898" top="0.5905511811023623" bottom="0.31496062992125984" header="0.2362204724409449" footer="0.5511811023622047"/>
  <pageSetup fitToHeight="1" fitToWidth="1" horizontalDpi="300" verticalDpi="300" orientation="landscape" paperSize="9" scale="59" r:id="rId1"/>
  <headerFooter alignWithMargins="0">
    <oddFooter>&amp;R&amp;6F:/GRUPOS/CMP/EXCEL/PLANILHA/&amp;F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earend</cp:lastModifiedBy>
  <cp:lastPrinted>2001-10-01T21:20:58Z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