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'Plan1'!$A$1:$K$105</definedName>
  </definedNames>
  <calcPr fullCalcOnLoad="1"/>
</workbook>
</file>

<file path=xl/sharedStrings.xml><?xml version="1.0" encoding="utf-8"?>
<sst xmlns="http://schemas.openxmlformats.org/spreadsheetml/2006/main" count="208" uniqueCount="207">
  <si>
    <t>TRIBUNAL REGIONAL ELEITORAL - T.R.E./SC</t>
  </si>
  <si>
    <t>REFORMA DO ANEXO</t>
  </si>
  <si>
    <t>CRONOGRAMA FÍSICO FINANCEIRO</t>
  </si>
  <si>
    <t>ÍTEM</t>
  </si>
  <si>
    <t>SERVIÇO</t>
  </si>
  <si>
    <t xml:space="preserve">VALOR </t>
  </si>
  <si>
    <t>%</t>
  </si>
  <si>
    <t>MÊS 01</t>
  </si>
  <si>
    <t>MÊS 02</t>
  </si>
  <si>
    <t>MÊS 03</t>
  </si>
  <si>
    <t>MÊS 04</t>
  </si>
  <si>
    <t>MÊS 05</t>
  </si>
  <si>
    <t>MÊS 06</t>
  </si>
  <si>
    <t>IMPLANTAÇÃO E ADMINISTRAÇÃO</t>
  </si>
  <si>
    <t>1.1</t>
  </si>
  <si>
    <t>Mobilização e Tapumes</t>
  </si>
  <si>
    <t>1.2</t>
  </si>
  <si>
    <t>Demolições Internas</t>
  </si>
  <si>
    <t>1.3.</t>
  </si>
  <si>
    <t>Demolições Externas</t>
  </si>
  <si>
    <t>2.</t>
  </si>
  <si>
    <t>1.</t>
  </si>
  <si>
    <t>ESTRUTURA EM CONCRETO/AÇO</t>
  </si>
  <si>
    <t>2.1</t>
  </si>
  <si>
    <t>Estrutura Mezanino</t>
  </si>
  <si>
    <t xml:space="preserve">3. </t>
  </si>
  <si>
    <t>MOVIMENTO DE TERRA</t>
  </si>
  <si>
    <t>3.1</t>
  </si>
  <si>
    <t>Escavações</t>
  </si>
  <si>
    <t>3.2</t>
  </si>
  <si>
    <t>Aterros</t>
  </si>
  <si>
    <t>4.</t>
  </si>
  <si>
    <t>ALVENARIA E OUTRAS VEDAÇÕES</t>
  </si>
  <si>
    <t>4.1</t>
  </si>
  <si>
    <t>Alvenaria tijolos furados</t>
  </si>
  <si>
    <t>4.2</t>
  </si>
  <si>
    <t>Elemento Vazado de concreto</t>
  </si>
  <si>
    <t>5.</t>
  </si>
  <si>
    <t>COBERTURA</t>
  </si>
  <si>
    <t>5.1</t>
  </si>
  <si>
    <t>Reparos nas coberturas existentes</t>
  </si>
  <si>
    <t>6.</t>
  </si>
  <si>
    <t>IMPERMEABILIZAÇÃO</t>
  </si>
  <si>
    <t>6.1</t>
  </si>
  <si>
    <t>Reservatório/Cisterna</t>
  </si>
  <si>
    <t>6.2</t>
  </si>
  <si>
    <t>Calhas e laje cobertura</t>
  </si>
  <si>
    <t>7.</t>
  </si>
  <si>
    <t>PAVIMENTAÇÃO</t>
  </si>
  <si>
    <t>7.1</t>
  </si>
  <si>
    <t>Argamassa cimentícia autonivelante</t>
  </si>
  <si>
    <t>7.2</t>
  </si>
  <si>
    <t>Carpet</t>
  </si>
  <si>
    <t>7.3</t>
  </si>
  <si>
    <t>Piso Cerâmico</t>
  </si>
  <si>
    <t>7.4</t>
  </si>
  <si>
    <t>Ladrilho Hidráulico calçadas</t>
  </si>
  <si>
    <t>7.5</t>
  </si>
  <si>
    <t>Ladrilho Hidráulico rampas</t>
  </si>
  <si>
    <t>7.6</t>
  </si>
  <si>
    <t>Piso Granito</t>
  </si>
  <si>
    <t>7.7</t>
  </si>
  <si>
    <t>8.</t>
  </si>
  <si>
    <t>REVESTIMENTOS PAREDES</t>
  </si>
  <si>
    <t>8.1</t>
  </si>
  <si>
    <t>Chapisco e Reboco</t>
  </si>
  <si>
    <t>8.2</t>
  </si>
  <si>
    <t>8.3</t>
  </si>
  <si>
    <t>Revestimento Pastilhas Externas</t>
  </si>
  <si>
    <t>Revestimento Pastilhas Internas</t>
  </si>
  <si>
    <t>8.4</t>
  </si>
  <si>
    <t>Revestimentos Granito</t>
  </si>
  <si>
    <t>9.</t>
  </si>
  <si>
    <t>DIVISÓRIAS E FORROS</t>
  </si>
  <si>
    <t>9.1</t>
  </si>
  <si>
    <t>Gesso Acartonado (Forros)</t>
  </si>
  <si>
    <t>9.2</t>
  </si>
  <si>
    <t>Gesso Acartonado (Divisórias)</t>
  </si>
  <si>
    <t>9.3</t>
  </si>
  <si>
    <t>Divisórias vidros duplos e portas</t>
  </si>
  <si>
    <t>10.</t>
  </si>
  <si>
    <t>CARPINTARIA E MARCENARIA</t>
  </si>
  <si>
    <t>10.1</t>
  </si>
  <si>
    <t>Portas e forras de madeira</t>
  </si>
  <si>
    <t>10.2</t>
  </si>
  <si>
    <t>Armários das Copas</t>
  </si>
  <si>
    <t>11.</t>
  </si>
  <si>
    <t>SERRALHERIA</t>
  </si>
  <si>
    <t>11.1</t>
  </si>
  <si>
    <t>Esquadrias de Alumínio pele vidro</t>
  </si>
  <si>
    <t>11.2</t>
  </si>
  <si>
    <t>Esquadrias de Alumínio comuns</t>
  </si>
  <si>
    <t>11.3</t>
  </si>
  <si>
    <t>Corrimão interno e externo</t>
  </si>
  <si>
    <t>11.4</t>
  </si>
  <si>
    <t>Escadas de ferro e gradil cisterna</t>
  </si>
  <si>
    <t>12.</t>
  </si>
  <si>
    <t>FERRAGENS</t>
  </si>
  <si>
    <t>12.1</t>
  </si>
  <si>
    <t>Ferragens das portas</t>
  </si>
  <si>
    <t>13.</t>
  </si>
  <si>
    <t>VIDRAÇARIA</t>
  </si>
  <si>
    <t>13.1</t>
  </si>
  <si>
    <t>Vidro temperado</t>
  </si>
  <si>
    <t>13.2</t>
  </si>
  <si>
    <t>Vidro comum liso/mini boreal</t>
  </si>
  <si>
    <t>14.</t>
  </si>
  <si>
    <t>14.1</t>
  </si>
  <si>
    <t>Pintura acrílica paredes/tetos</t>
  </si>
  <si>
    <t>14.2</t>
  </si>
  <si>
    <t>Pintura esmalte sintético</t>
  </si>
  <si>
    <t>15.</t>
  </si>
  <si>
    <t>LUSTRAÇÃO E ENCERAMENTO</t>
  </si>
  <si>
    <t>15.1</t>
  </si>
  <si>
    <t>15.2</t>
  </si>
  <si>
    <t>Cera para piso cerâmico</t>
  </si>
  <si>
    <t>Cera para piso vinílico</t>
  </si>
  <si>
    <t>16.</t>
  </si>
  <si>
    <t>ELEVADOR</t>
  </si>
  <si>
    <t>16.1</t>
  </si>
  <si>
    <t>Elevador instalado</t>
  </si>
  <si>
    <t>17.</t>
  </si>
  <si>
    <t>SISTEMA PREVENTIVO INCÊNDIO</t>
  </si>
  <si>
    <t>17.1</t>
  </si>
  <si>
    <t>Sistema preventivo por Extintores</t>
  </si>
  <si>
    <t>17.2</t>
  </si>
  <si>
    <t>Saídas de emergência</t>
  </si>
  <si>
    <t>17.3</t>
  </si>
  <si>
    <t>Sistema Hidráulico Preventivo</t>
  </si>
  <si>
    <t>17.4</t>
  </si>
  <si>
    <t>Iluminação de Emergência</t>
  </si>
  <si>
    <t>17.5</t>
  </si>
  <si>
    <t>Alarme contra Incêndio</t>
  </si>
  <si>
    <t xml:space="preserve">18. </t>
  </si>
  <si>
    <t>SISTEMA DE CLIMATIZAÇÃO</t>
  </si>
  <si>
    <t>18.1</t>
  </si>
  <si>
    <t>Equipamentos</t>
  </si>
  <si>
    <t>18.2</t>
  </si>
  <si>
    <t>Instalações</t>
  </si>
  <si>
    <t>19.</t>
  </si>
  <si>
    <t>CABEAMENTO ESTRUTURADO</t>
  </si>
  <si>
    <t>19.1</t>
  </si>
  <si>
    <t>Instalações e aparelhos</t>
  </si>
  <si>
    <t>20.</t>
  </si>
  <si>
    <t>INSTALAÇÕES ELÉTRICAS</t>
  </si>
  <si>
    <t>20.1</t>
  </si>
  <si>
    <t>20.2</t>
  </si>
  <si>
    <t>Quadros, fiação, aparelhos e eletrodutos</t>
  </si>
  <si>
    <t>Luminárias</t>
  </si>
  <si>
    <t>21.</t>
  </si>
  <si>
    <t>SISTEMAS DE SEGURANÇA</t>
  </si>
  <si>
    <t>21.1</t>
  </si>
  <si>
    <t>Alarme de Segurança Patrimonial</t>
  </si>
  <si>
    <t>21.2</t>
  </si>
  <si>
    <t>Circuito Fechado de TV</t>
  </si>
  <si>
    <t>21.3</t>
  </si>
  <si>
    <t>Controle de Acesso</t>
  </si>
  <si>
    <t>22.</t>
  </si>
  <si>
    <t>SONORIZAÇÃO</t>
  </si>
  <si>
    <t>22.1</t>
  </si>
  <si>
    <t>23.</t>
  </si>
  <si>
    <t>INSTALAÇÕES HIDROSSANITÁRIAS</t>
  </si>
  <si>
    <t>23.1</t>
  </si>
  <si>
    <t>Instalações de Água Fria</t>
  </si>
  <si>
    <t>23.2</t>
  </si>
  <si>
    <t>Instalações de Esgoto</t>
  </si>
  <si>
    <t>23.3</t>
  </si>
  <si>
    <t>Coleta de Lixo</t>
  </si>
  <si>
    <t>24.</t>
  </si>
  <si>
    <t>24.1</t>
  </si>
  <si>
    <t>Sistema de sinalizações</t>
  </si>
  <si>
    <t>25.</t>
  </si>
  <si>
    <t>EQUIPAMENTOS SANITÁRIOS/COPAS</t>
  </si>
  <si>
    <t>25.1</t>
  </si>
  <si>
    <t>Louças Sanitárias</t>
  </si>
  <si>
    <t>25.2</t>
  </si>
  <si>
    <t>Metais Sanitários</t>
  </si>
  <si>
    <t>25.3</t>
  </si>
  <si>
    <t>25.4</t>
  </si>
  <si>
    <t>Bancadas/Divisórias granito</t>
  </si>
  <si>
    <t>26.</t>
  </si>
  <si>
    <t>DIVERSOS</t>
  </si>
  <si>
    <t>26.1</t>
  </si>
  <si>
    <t>26.3</t>
  </si>
  <si>
    <t>Dômus de Acrílico</t>
  </si>
  <si>
    <t>27.</t>
  </si>
  <si>
    <t>LIMPEZA FINAL</t>
  </si>
  <si>
    <t>27.1</t>
  </si>
  <si>
    <t>Limpeza Geral Final</t>
  </si>
  <si>
    <t>TOTAIS</t>
  </si>
  <si>
    <t>SINALIZAÇÕES</t>
  </si>
  <si>
    <t>PINTURA</t>
  </si>
  <si>
    <t>Acessórios</t>
  </si>
  <si>
    <t>VALORES TOTAIS</t>
  </si>
  <si>
    <t>PERCENTUAIS TOTAIS</t>
  </si>
  <si>
    <t>VALORES TOTAIS ACUMULADOS</t>
  </si>
  <si>
    <t>PERCENTUAIS TOTAIS ACUMULADOS</t>
  </si>
  <si>
    <t>Estrutura Passarela</t>
  </si>
  <si>
    <t>Instalação Piso Vinílico</t>
  </si>
  <si>
    <t>Rodapés de plástico</t>
  </si>
  <si>
    <t>28.</t>
  </si>
  <si>
    <t>PROJETO FINAL "AS BUILT"</t>
  </si>
  <si>
    <t>28.1</t>
  </si>
  <si>
    <t>Projeto Final "As Built"</t>
  </si>
  <si>
    <t>VALORES TOTAIS COM BDI 25%</t>
  </si>
  <si>
    <t>VALORES COM BDI ACUMULADOS</t>
  </si>
  <si>
    <t>2.2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</si>
</sst>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</numFmts>
  <fonts count="3">
    <font>
      <sz val="10"/>
      <name val="Arial"/>
      <family val="0"/>
    </font>
    <font>
      <b/>
      <sz val="10"/>
      <color indexed="48"/>
      <name val="Arial"/>
      <family val="2"/>
    </font>
    <font>
      <sz val="10"/>
      <color indexed="4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44" fontId="2" fillId="0" borderId="3" xfId="15" applyFont="1" applyBorder="1" applyAlignment="1">
      <alignment/>
    </xf>
    <xf numFmtId="10" fontId="2" fillId="0" borderId="3" xfId="17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44" fontId="2" fillId="0" borderId="4" xfId="15" applyFont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9" fontId="2" fillId="0" borderId="4" xfId="17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44" fontId="2" fillId="0" borderId="5" xfId="15" applyFont="1" applyBorder="1" applyAlignment="1">
      <alignment/>
    </xf>
    <xf numFmtId="10" fontId="2" fillId="0" borderId="6" xfId="17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6" xfId="0" applyFont="1" applyBorder="1" applyAlignment="1">
      <alignment/>
    </xf>
    <xf numFmtId="44" fontId="2" fillId="0" borderId="2" xfId="15" applyFont="1" applyBorder="1" applyAlignment="1">
      <alignment/>
    </xf>
    <xf numFmtId="9" fontId="2" fillId="0" borderId="2" xfId="17" applyFont="1" applyBorder="1" applyAlignment="1">
      <alignment/>
    </xf>
    <xf numFmtId="9" fontId="2" fillId="0" borderId="3" xfId="17" applyFont="1" applyBorder="1" applyAlignment="1">
      <alignment/>
    </xf>
    <xf numFmtId="9" fontId="2" fillId="0" borderId="5" xfId="17" applyFont="1" applyBorder="1" applyAlignment="1">
      <alignment/>
    </xf>
    <xf numFmtId="10" fontId="2" fillId="0" borderId="4" xfId="17" applyNumberFormat="1" applyFont="1" applyBorder="1" applyAlignment="1">
      <alignment/>
    </xf>
    <xf numFmtId="0" fontId="0" fillId="0" borderId="7" xfId="0" applyBorder="1" applyAlignment="1">
      <alignment/>
    </xf>
    <xf numFmtId="9" fontId="2" fillId="0" borderId="3" xfId="0" applyNumberFormat="1" applyFont="1" applyBorder="1" applyAlignment="1">
      <alignment/>
    </xf>
    <xf numFmtId="10" fontId="2" fillId="0" borderId="8" xfId="0" applyNumberFormat="1" applyFont="1" applyBorder="1" applyAlignment="1">
      <alignment/>
    </xf>
    <xf numFmtId="0" fontId="0" fillId="0" borderId="2" xfId="0" applyBorder="1" applyAlignment="1">
      <alignment/>
    </xf>
    <xf numFmtId="10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10" fontId="2" fillId="0" borderId="5" xfId="17" applyNumberFormat="1" applyFont="1" applyBorder="1" applyAlignment="1">
      <alignment/>
    </xf>
    <xf numFmtId="44" fontId="2" fillId="0" borderId="7" xfId="0" applyNumberFormat="1" applyFont="1" applyBorder="1" applyAlignment="1">
      <alignment/>
    </xf>
    <xf numFmtId="44" fontId="2" fillId="0" borderId="7" xfId="15" applyFont="1" applyBorder="1" applyAlignment="1">
      <alignment/>
    </xf>
    <xf numFmtId="0" fontId="2" fillId="0" borderId="7" xfId="0" applyFont="1" applyBorder="1" applyAlignment="1">
      <alignment/>
    </xf>
    <xf numFmtId="165" fontId="2" fillId="0" borderId="3" xfId="17" applyNumberFormat="1" applyFont="1" applyBorder="1" applyAlignment="1">
      <alignment/>
    </xf>
    <xf numFmtId="44" fontId="0" fillId="0" borderId="0" xfId="0" applyNumberFormat="1" applyAlignment="1">
      <alignment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view="pageBreakPreview" zoomScale="75" zoomScaleNormal="75" zoomScaleSheetLayoutView="75" workbookViewId="0" topLeftCell="A61">
      <selection activeCell="C85" sqref="C85"/>
    </sheetView>
  </sheetViews>
  <sheetFormatPr defaultColWidth="9.140625" defaultRowHeight="12.75"/>
  <cols>
    <col min="1" max="1" width="5.57421875" style="1" customWidth="1"/>
    <col min="2" max="2" width="34.57421875" style="0" customWidth="1"/>
    <col min="3" max="3" width="17.28125" style="0" customWidth="1"/>
    <col min="4" max="4" width="8.7109375" style="0" customWidth="1"/>
    <col min="5" max="7" width="14.7109375" style="0" customWidth="1"/>
    <col min="8" max="8" width="15.421875" style="0" customWidth="1"/>
    <col min="9" max="10" width="16.00390625" style="0" customWidth="1"/>
    <col min="11" max="11" width="16.57421875" style="0" customWidth="1"/>
    <col min="13" max="13" width="13.28125" style="0" customWidth="1"/>
  </cols>
  <sheetData>
    <row r="1" spans="1:3" ht="12.75">
      <c r="A1" s="45" t="s">
        <v>0</v>
      </c>
      <c r="B1" s="45"/>
      <c r="C1" s="45"/>
    </row>
    <row r="2" spans="1:3" ht="12.75">
      <c r="A2" s="45" t="s">
        <v>1</v>
      </c>
      <c r="B2" s="45"/>
      <c r="C2" s="45"/>
    </row>
    <row r="3" spans="1:3" ht="12.75">
      <c r="A3" s="45" t="s">
        <v>2</v>
      </c>
      <c r="B3" s="45"/>
      <c r="C3" s="45"/>
    </row>
    <row r="4" ht="13.5" thickBot="1"/>
    <row r="5" spans="1:11" ht="13.5" thickBot="1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6" t="s">
        <v>189</v>
      </c>
    </row>
    <row r="6" spans="1:11" ht="12.75">
      <c r="A6" s="4" t="s">
        <v>21</v>
      </c>
      <c r="B6" s="5" t="s">
        <v>13</v>
      </c>
      <c r="C6" s="6"/>
      <c r="D6" s="7"/>
      <c r="E6" s="23"/>
      <c r="F6" s="23"/>
      <c r="G6" s="23"/>
      <c r="H6" s="23"/>
      <c r="I6" s="23"/>
      <c r="J6" s="23"/>
      <c r="K6" s="27"/>
    </row>
    <row r="7" spans="1:11" ht="12.75">
      <c r="A7" s="8" t="s">
        <v>14</v>
      </c>
      <c r="B7" s="9" t="s">
        <v>15</v>
      </c>
      <c r="C7" s="10">
        <v>3364</v>
      </c>
      <c r="D7" s="7">
        <v>0.0017</v>
      </c>
      <c r="E7" s="13">
        <v>1</v>
      </c>
      <c r="F7" s="13"/>
      <c r="G7" s="13"/>
      <c r="H7" s="13"/>
      <c r="I7" s="13"/>
      <c r="J7" s="13"/>
      <c r="K7" s="27">
        <f>SUM(E7:J7)</f>
        <v>1</v>
      </c>
    </row>
    <row r="8" spans="1:11" ht="12.75">
      <c r="A8" s="8" t="s">
        <v>16</v>
      </c>
      <c r="B8" s="9" t="s">
        <v>17</v>
      </c>
      <c r="C8" s="10">
        <v>24312.8</v>
      </c>
      <c r="D8" s="7">
        <v>0.012</v>
      </c>
      <c r="E8" s="13">
        <v>1</v>
      </c>
      <c r="F8" s="13"/>
      <c r="G8" s="13"/>
      <c r="H8" s="13"/>
      <c r="I8" s="13"/>
      <c r="J8" s="13"/>
      <c r="K8" s="27">
        <f>SUM(E8:J8)</f>
        <v>1</v>
      </c>
    </row>
    <row r="9" spans="1:11" ht="12.75">
      <c r="A9" s="8" t="s">
        <v>18</v>
      </c>
      <c r="B9" s="9" t="s">
        <v>19</v>
      </c>
      <c r="C9" s="10">
        <v>6251.2</v>
      </c>
      <c r="D9" s="7">
        <v>0.0031</v>
      </c>
      <c r="E9" s="13"/>
      <c r="F9" s="13"/>
      <c r="G9" s="13"/>
      <c r="H9" s="13"/>
      <c r="I9" s="13">
        <v>1</v>
      </c>
      <c r="J9" s="13"/>
      <c r="K9" s="27">
        <f>SUM(E9:J9)</f>
        <v>1</v>
      </c>
    </row>
    <row r="10" spans="1:11" ht="12.75">
      <c r="A10" s="8" t="s">
        <v>20</v>
      </c>
      <c r="B10" s="11" t="s">
        <v>22</v>
      </c>
      <c r="C10" s="10"/>
      <c r="D10" s="37"/>
      <c r="E10" s="13"/>
      <c r="F10" s="13"/>
      <c r="G10" s="13"/>
      <c r="H10" s="13"/>
      <c r="I10" s="13"/>
      <c r="J10" s="13"/>
      <c r="K10" s="27"/>
    </row>
    <row r="11" spans="1:11" ht="12.75">
      <c r="A11" s="8" t="s">
        <v>23</v>
      </c>
      <c r="B11" s="31" t="s">
        <v>24</v>
      </c>
      <c r="C11" s="10">
        <v>17604.48</v>
      </c>
      <c r="D11" s="7">
        <v>0.0087</v>
      </c>
      <c r="E11" s="13">
        <v>1</v>
      </c>
      <c r="F11" s="13"/>
      <c r="G11" s="13"/>
      <c r="H11" s="13"/>
      <c r="I11" s="13"/>
      <c r="J11" s="13"/>
      <c r="K11" s="27"/>
    </row>
    <row r="12" spans="1:11" ht="12.75">
      <c r="A12" s="8" t="s">
        <v>206</v>
      </c>
      <c r="B12" s="9" t="s">
        <v>197</v>
      </c>
      <c r="C12" s="10">
        <v>34400</v>
      </c>
      <c r="D12" s="7">
        <v>0.0169</v>
      </c>
      <c r="E12" s="13"/>
      <c r="F12" s="13"/>
      <c r="G12" s="13"/>
      <c r="H12" s="13"/>
      <c r="I12" s="13">
        <v>0.5</v>
      </c>
      <c r="J12" s="13">
        <v>0.5</v>
      </c>
      <c r="K12" s="27">
        <f>SUM(E12:J12)</f>
        <v>1</v>
      </c>
    </row>
    <row r="13" spans="1:11" ht="12.75">
      <c r="A13" s="8" t="s">
        <v>25</v>
      </c>
      <c r="B13" s="11" t="s">
        <v>26</v>
      </c>
      <c r="C13" s="10"/>
      <c r="D13" s="7"/>
      <c r="E13" s="13"/>
      <c r="F13" s="13"/>
      <c r="G13" s="13"/>
      <c r="H13" s="13"/>
      <c r="I13" s="13"/>
      <c r="J13" s="13"/>
      <c r="K13" s="27"/>
    </row>
    <row r="14" spans="1:11" ht="12.75">
      <c r="A14" s="8" t="s">
        <v>27</v>
      </c>
      <c r="B14" s="9" t="s">
        <v>28</v>
      </c>
      <c r="C14" s="10">
        <v>1440</v>
      </c>
      <c r="D14" s="7">
        <v>0.0007</v>
      </c>
      <c r="E14" s="13">
        <v>1</v>
      </c>
      <c r="F14" s="13"/>
      <c r="G14" s="13"/>
      <c r="H14" s="13"/>
      <c r="I14" s="13"/>
      <c r="J14" s="13"/>
      <c r="K14" s="27">
        <f>SUM(E14:J14)</f>
        <v>1</v>
      </c>
    </row>
    <row r="15" spans="1:11" ht="12.75">
      <c r="A15" s="8" t="s">
        <v>29</v>
      </c>
      <c r="B15" s="9" t="s">
        <v>30</v>
      </c>
      <c r="C15" s="10">
        <v>2304</v>
      </c>
      <c r="D15" s="7">
        <v>0.0011</v>
      </c>
      <c r="E15" s="13"/>
      <c r="F15" s="13"/>
      <c r="G15" s="13"/>
      <c r="H15" s="13"/>
      <c r="I15" s="13">
        <v>1</v>
      </c>
      <c r="J15" s="13"/>
      <c r="K15" s="27">
        <f>SUM(E15:J15)</f>
        <v>1</v>
      </c>
    </row>
    <row r="16" spans="1:11" ht="12.75">
      <c r="A16" s="8" t="s">
        <v>31</v>
      </c>
      <c r="B16" s="11" t="s">
        <v>32</v>
      </c>
      <c r="C16" s="10"/>
      <c r="D16" s="7"/>
      <c r="E16" s="13"/>
      <c r="F16" s="13"/>
      <c r="G16" s="13"/>
      <c r="H16" s="13"/>
      <c r="I16" s="13"/>
      <c r="J16" s="13"/>
      <c r="K16" s="27"/>
    </row>
    <row r="17" spans="1:11" ht="12.75">
      <c r="A17" s="8" t="s">
        <v>33</v>
      </c>
      <c r="B17" s="9" t="s">
        <v>34</v>
      </c>
      <c r="C17" s="10">
        <v>771.2</v>
      </c>
      <c r="D17" s="7">
        <v>0.0004</v>
      </c>
      <c r="E17" s="13">
        <v>1</v>
      </c>
      <c r="F17" s="13"/>
      <c r="G17" s="13"/>
      <c r="H17" s="13"/>
      <c r="I17" s="13"/>
      <c r="J17" s="13"/>
      <c r="K17" s="27">
        <f>SUM(E17:J17)</f>
        <v>1</v>
      </c>
    </row>
    <row r="18" spans="1:11" ht="12.75">
      <c r="A18" s="8" t="s">
        <v>35</v>
      </c>
      <c r="B18" s="9" t="s">
        <v>36</v>
      </c>
      <c r="C18" s="10">
        <v>1233.92</v>
      </c>
      <c r="D18" s="7">
        <v>0.0006</v>
      </c>
      <c r="E18" s="13">
        <v>1</v>
      </c>
      <c r="F18" s="13"/>
      <c r="G18" s="13"/>
      <c r="H18" s="13"/>
      <c r="I18" s="13"/>
      <c r="J18" s="13"/>
      <c r="K18" s="27">
        <f>SUM(E18:J18)</f>
        <v>1</v>
      </c>
    </row>
    <row r="19" spans="1:11" ht="12.75">
      <c r="A19" s="8" t="s">
        <v>37</v>
      </c>
      <c r="B19" s="11" t="s">
        <v>38</v>
      </c>
      <c r="C19" s="10"/>
      <c r="D19" s="7"/>
      <c r="E19" s="13"/>
      <c r="F19" s="13"/>
      <c r="G19" s="13"/>
      <c r="H19" s="13"/>
      <c r="I19" s="13"/>
      <c r="J19" s="13"/>
      <c r="K19" s="27"/>
    </row>
    <row r="20" spans="1:11" ht="12.75">
      <c r="A20" s="8" t="s">
        <v>39</v>
      </c>
      <c r="B20" s="9" t="s">
        <v>40</v>
      </c>
      <c r="C20" s="10">
        <v>3168</v>
      </c>
      <c r="D20" s="7">
        <v>0.0016</v>
      </c>
      <c r="E20" s="13">
        <v>1</v>
      </c>
      <c r="F20" s="13"/>
      <c r="G20" s="13"/>
      <c r="H20" s="13"/>
      <c r="I20" s="13"/>
      <c r="J20" s="13"/>
      <c r="K20" s="27">
        <f>SUM(E20:J20)</f>
        <v>1</v>
      </c>
    </row>
    <row r="21" spans="1:11" ht="12.75">
      <c r="A21" s="8" t="s">
        <v>41</v>
      </c>
      <c r="B21" s="11" t="s">
        <v>42</v>
      </c>
      <c r="C21" s="10"/>
      <c r="D21" s="7"/>
      <c r="E21" s="13"/>
      <c r="F21" s="13"/>
      <c r="G21" s="13"/>
      <c r="H21" s="13"/>
      <c r="I21" s="13"/>
      <c r="J21" s="13"/>
      <c r="K21" s="27"/>
    </row>
    <row r="22" spans="1:11" ht="12.75">
      <c r="A22" s="8" t="s">
        <v>43</v>
      </c>
      <c r="B22" s="9" t="s">
        <v>44</v>
      </c>
      <c r="C22" s="10">
        <v>3696.48</v>
      </c>
      <c r="D22" s="7">
        <v>0.0018</v>
      </c>
      <c r="E22" s="13"/>
      <c r="F22" s="13">
        <v>1</v>
      </c>
      <c r="G22" s="13"/>
      <c r="H22" s="13"/>
      <c r="I22" s="13"/>
      <c r="J22" s="13"/>
      <c r="K22" s="27">
        <f>SUM(E22:J22)</f>
        <v>1</v>
      </c>
    </row>
    <row r="23" spans="1:11" ht="12.75">
      <c r="A23" s="8" t="s">
        <v>45</v>
      </c>
      <c r="B23" s="9" t="s">
        <v>46</v>
      </c>
      <c r="C23" s="10">
        <v>2841.6</v>
      </c>
      <c r="D23" s="7">
        <v>0.0014</v>
      </c>
      <c r="E23" s="13"/>
      <c r="F23" s="13">
        <v>1</v>
      </c>
      <c r="G23" s="13"/>
      <c r="H23" s="13"/>
      <c r="I23" s="13"/>
      <c r="J23" s="13"/>
      <c r="K23" s="27">
        <f>SUM(E23:J23)</f>
        <v>1</v>
      </c>
    </row>
    <row r="24" spans="1:11" ht="12.75">
      <c r="A24" s="8" t="s">
        <v>47</v>
      </c>
      <c r="B24" s="11" t="s">
        <v>48</v>
      </c>
      <c r="C24" s="10"/>
      <c r="D24" s="7"/>
      <c r="E24" s="13"/>
      <c r="F24" s="13"/>
      <c r="G24" s="13"/>
      <c r="H24" s="13"/>
      <c r="I24" s="13"/>
      <c r="J24" s="13"/>
      <c r="K24" s="27"/>
    </row>
    <row r="25" spans="1:11" ht="12.75">
      <c r="A25" s="8" t="s">
        <v>49</v>
      </c>
      <c r="B25" s="9" t="s">
        <v>50</v>
      </c>
      <c r="C25" s="10">
        <v>6886.4</v>
      </c>
      <c r="D25" s="7">
        <v>0.0034</v>
      </c>
      <c r="E25" s="13"/>
      <c r="F25" s="13"/>
      <c r="G25" s="13"/>
      <c r="H25" s="13"/>
      <c r="I25" s="13">
        <v>1</v>
      </c>
      <c r="J25" s="13"/>
      <c r="K25" s="27">
        <f aca="true" t="shared" si="0" ref="K25:K31">SUM(E25:J25)</f>
        <v>1</v>
      </c>
    </row>
    <row r="26" spans="1:11" ht="12.75">
      <c r="A26" s="8" t="s">
        <v>51</v>
      </c>
      <c r="B26" s="9" t="s">
        <v>52</v>
      </c>
      <c r="C26" s="10">
        <v>7912.08</v>
      </c>
      <c r="D26" s="7">
        <v>0.0039</v>
      </c>
      <c r="E26" s="13"/>
      <c r="F26" s="13"/>
      <c r="G26" s="13"/>
      <c r="H26" s="13"/>
      <c r="I26" s="13"/>
      <c r="J26" s="13">
        <v>1</v>
      </c>
      <c r="K26" s="27">
        <f t="shared" si="0"/>
        <v>1</v>
      </c>
    </row>
    <row r="27" spans="1:11" ht="12.75">
      <c r="A27" s="8" t="s">
        <v>53</v>
      </c>
      <c r="B27" s="9" t="s">
        <v>54</v>
      </c>
      <c r="C27" s="10">
        <v>6430.08</v>
      </c>
      <c r="D27" s="7">
        <v>0.0032</v>
      </c>
      <c r="E27" s="13"/>
      <c r="F27" s="13"/>
      <c r="G27" s="13"/>
      <c r="H27" s="13"/>
      <c r="I27" s="13">
        <v>0.5</v>
      </c>
      <c r="J27" s="13">
        <v>0.5</v>
      </c>
      <c r="K27" s="27">
        <f t="shared" si="0"/>
        <v>1</v>
      </c>
    </row>
    <row r="28" spans="1:11" ht="12.75">
      <c r="A28" s="8" t="s">
        <v>55</v>
      </c>
      <c r="B28" s="9" t="s">
        <v>56</v>
      </c>
      <c r="C28" s="10">
        <v>1846.8</v>
      </c>
      <c r="D28" s="7">
        <v>0.0013</v>
      </c>
      <c r="E28" s="13"/>
      <c r="F28" s="13"/>
      <c r="G28" s="13"/>
      <c r="H28" s="13"/>
      <c r="I28" s="13"/>
      <c r="J28" s="13">
        <v>1</v>
      </c>
      <c r="K28" s="27">
        <f t="shared" si="0"/>
        <v>1</v>
      </c>
    </row>
    <row r="29" spans="1:11" ht="12.75">
      <c r="A29" s="8" t="s">
        <v>57</v>
      </c>
      <c r="B29" s="9" t="s">
        <v>58</v>
      </c>
      <c r="C29" s="10">
        <v>7938.36</v>
      </c>
      <c r="D29" s="7">
        <v>0.0038</v>
      </c>
      <c r="E29" s="13"/>
      <c r="F29" s="13"/>
      <c r="G29" s="13"/>
      <c r="H29" s="13"/>
      <c r="I29" s="13"/>
      <c r="J29" s="13">
        <v>1</v>
      </c>
      <c r="K29" s="27">
        <f t="shared" si="0"/>
        <v>1</v>
      </c>
    </row>
    <row r="30" spans="1:11" ht="12.75">
      <c r="A30" s="8" t="s">
        <v>59</v>
      </c>
      <c r="B30" s="9" t="s">
        <v>60</v>
      </c>
      <c r="C30" s="10">
        <v>89327.52</v>
      </c>
      <c r="D30" s="7">
        <v>0.044</v>
      </c>
      <c r="E30" s="13"/>
      <c r="F30" s="13"/>
      <c r="G30" s="13"/>
      <c r="H30" s="13"/>
      <c r="I30" s="13">
        <v>0.5</v>
      </c>
      <c r="J30" s="13">
        <v>0.5</v>
      </c>
      <c r="K30" s="27">
        <f t="shared" si="0"/>
        <v>1</v>
      </c>
    </row>
    <row r="31" spans="1:11" ht="12.75">
      <c r="A31" s="8" t="s">
        <v>61</v>
      </c>
      <c r="B31" s="9" t="s">
        <v>198</v>
      </c>
      <c r="C31" s="10">
        <v>10832.4</v>
      </c>
      <c r="D31" s="7">
        <v>0.0053</v>
      </c>
      <c r="E31" s="13"/>
      <c r="F31" s="13"/>
      <c r="G31" s="13"/>
      <c r="H31" s="13">
        <v>0.5</v>
      </c>
      <c r="I31" s="13">
        <v>0.5</v>
      </c>
      <c r="J31" s="13"/>
      <c r="K31" s="27">
        <f t="shared" si="0"/>
        <v>1</v>
      </c>
    </row>
    <row r="32" spans="1:11" ht="12.75">
      <c r="A32" s="8" t="s">
        <v>62</v>
      </c>
      <c r="B32" s="11" t="s">
        <v>63</v>
      </c>
      <c r="C32" s="10"/>
      <c r="D32" s="7"/>
      <c r="E32" s="13"/>
      <c r="F32" s="13"/>
      <c r="G32" s="13"/>
      <c r="H32" s="13"/>
      <c r="I32" s="13"/>
      <c r="J32" s="13"/>
      <c r="K32" s="27"/>
    </row>
    <row r="33" spans="1:11" ht="12.75">
      <c r="A33" s="8" t="s">
        <v>64</v>
      </c>
      <c r="B33" s="9" t="s">
        <v>65</v>
      </c>
      <c r="C33" s="10">
        <v>1350</v>
      </c>
      <c r="D33" s="7">
        <v>0.0007</v>
      </c>
      <c r="E33" s="13">
        <v>1</v>
      </c>
      <c r="F33" s="13"/>
      <c r="G33" s="13"/>
      <c r="H33" s="13"/>
      <c r="I33" s="13"/>
      <c r="J33" s="13"/>
      <c r="K33" s="27">
        <f>SUM(E33:J33)</f>
        <v>1</v>
      </c>
    </row>
    <row r="34" spans="1:11" ht="12.75">
      <c r="A34" s="8" t="s">
        <v>66</v>
      </c>
      <c r="B34" s="9" t="s">
        <v>69</v>
      </c>
      <c r="C34" s="10">
        <v>21987.2</v>
      </c>
      <c r="D34" s="7">
        <v>0.0108</v>
      </c>
      <c r="E34" s="13"/>
      <c r="F34" s="13"/>
      <c r="G34" s="13"/>
      <c r="H34" s="13">
        <v>1</v>
      </c>
      <c r="I34" s="13"/>
      <c r="J34" s="13"/>
      <c r="K34" s="27">
        <f>SUM(E34:J34)</f>
        <v>1</v>
      </c>
    </row>
    <row r="35" spans="1:11" ht="12.75">
      <c r="A35" s="8" t="s">
        <v>67</v>
      </c>
      <c r="B35" s="9" t="s">
        <v>68</v>
      </c>
      <c r="C35" s="10">
        <v>29578</v>
      </c>
      <c r="D35" s="7">
        <v>0.0146</v>
      </c>
      <c r="E35" s="13">
        <v>0.5</v>
      </c>
      <c r="F35" s="13">
        <v>0.5</v>
      </c>
      <c r="G35" s="13"/>
      <c r="H35" s="13"/>
      <c r="I35" s="13"/>
      <c r="J35" s="13"/>
      <c r="K35" s="27">
        <f>SUM(E35:J35)</f>
        <v>1</v>
      </c>
    </row>
    <row r="36" spans="1:11" ht="12.75">
      <c r="A36" s="8" t="s">
        <v>70</v>
      </c>
      <c r="B36" s="9" t="s">
        <v>71</v>
      </c>
      <c r="C36" s="10">
        <v>60952.86</v>
      </c>
      <c r="D36" s="7">
        <v>0.03</v>
      </c>
      <c r="E36" s="13"/>
      <c r="F36" s="13"/>
      <c r="G36" s="13">
        <v>0.5</v>
      </c>
      <c r="H36" s="13">
        <v>0.5</v>
      </c>
      <c r="I36" s="13"/>
      <c r="J36" s="13"/>
      <c r="K36" s="27">
        <f>SUM(E36:J36)</f>
        <v>1</v>
      </c>
    </row>
    <row r="37" spans="1:11" ht="12.75">
      <c r="A37" s="8" t="s">
        <v>72</v>
      </c>
      <c r="B37" s="11" t="s">
        <v>73</v>
      </c>
      <c r="C37" s="10"/>
      <c r="D37" s="7"/>
      <c r="E37" s="13"/>
      <c r="F37" s="13"/>
      <c r="G37" s="13"/>
      <c r="H37" s="13"/>
      <c r="I37" s="13"/>
      <c r="J37" s="13"/>
      <c r="K37" s="27"/>
    </row>
    <row r="38" spans="1:11" ht="12.75">
      <c r="A38" s="8" t="s">
        <v>74</v>
      </c>
      <c r="B38" s="9" t="s">
        <v>75</v>
      </c>
      <c r="C38" s="10">
        <v>75125.68</v>
      </c>
      <c r="D38" s="7">
        <v>0.0369</v>
      </c>
      <c r="E38" s="13"/>
      <c r="F38" s="13"/>
      <c r="G38" s="13"/>
      <c r="H38" s="13">
        <v>0.5</v>
      </c>
      <c r="I38" s="13">
        <v>0.5</v>
      </c>
      <c r="J38" s="13"/>
      <c r="K38" s="27">
        <f>SUM(E38:J38)</f>
        <v>1</v>
      </c>
    </row>
    <row r="39" spans="1:11" ht="12.75">
      <c r="A39" s="8" t="s">
        <v>76</v>
      </c>
      <c r="B39" s="9" t="s">
        <v>77</v>
      </c>
      <c r="C39" s="10">
        <v>37929.36</v>
      </c>
      <c r="D39" s="7">
        <v>0.0187</v>
      </c>
      <c r="E39" s="13">
        <v>1</v>
      </c>
      <c r="F39" s="13"/>
      <c r="G39" s="13"/>
      <c r="H39" s="13"/>
      <c r="I39" s="13"/>
      <c r="J39" s="13"/>
      <c r="K39" s="27">
        <f>SUM(E39:J39)</f>
        <v>1</v>
      </c>
    </row>
    <row r="40" spans="1:11" ht="12.75">
      <c r="A40" s="8" t="s">
        <v>78</v>
      </c>
      <c r="B40" s="9" t="s">
        <v>79</v>
      </c>
      <c r="C40" s="10">
        <v>306316.8</v>
      </c>
      <c r="D40" s="7">
        <v>0.1508</v>
      </c>
      <c r="E40" s="13"/>
      <c r="F40" s="13"/>
      <c r="G40" s="13"/>
      <c r="H40" s="13">
        <v>0.5</v>
      </c>
      <c r="I40" s="13">
        <v>0.5</v>
      </c>
      <c r="J40" s="13"/>
      <c r="K40" s="27">
        <f>SUM(E40:J40)</f>
        <v>1</v>
      </c>
    </row>
    <row r="41" spans="1:11" ht="12.75">
      <c r="A41" s="8" t="s">
        <v>80</v>
      </c>
      <c r="B41" s="11" t="s">
        <v>81</v>
      </c>
      <c r="C41" s="10"/>
      <c r="D41" s="7"/>
      <c r="E41" s="13"/>
      <c r="F41" s="13"/>
      <c r="G41" s="13"/>
      <c r="H41" s="13"/>
      <c r="I41" s="13"/>
      <c r="J41" s="13"/>
      <c r="K41" s="27"/>
    </row>
    <row r="42" spans="1:11" ht="12.75">
      <c r="A42" s="8" t="s">
        <v>82</v>
      </c>
      <c r="B42" s="9" t="s">
        <v>83</v>
      </c>
      <c r="C42" s="10">
        <v>3621.28</v>
      </c>
      <c r="D42" s="7">
        <v>0.0018</v>
      </c>
      <c r="E42" s="13">
        <v>0.3</v>
      </c>
      <c r="F42" s="13"/>
      <c r="G42" s="13"/>
      <c r="H42" s="13"/>
      <c r="I42" s="13">
        <v>0.4</v>
      </c>
      <c r="J42" s="13">
        <v>0.3</v>
      </c>
      <c r="K42" s="27">
        <f>SUM(E42:J42)</f>
        <v>1</v>
      </c>
    </row>
    <row r="43" spans="1:11" ht="12.75">
      <c r="A43" s="8" t="s">
        <v>84</v>
      </c>
      <c r="B43" s="9" t="s">
        <v>85</v>
      </c>
      <c r="C43" s="10">
        <v>5707.52</v>
      </c>
      <c r="D43" s="7">
        <v>0.0028</v>
      </c>
      <c r="E43" s="13"/>
      <c r="F43" s="13"/>
      <c r="G43" s="13"/>
      <c r="H43" s="13"/>
      <c r="I43" s="13"/>
      <c r="J43" s="13">
        <v>1</v>
      </c>
      <c r="K43" s="27">
        <f>SUM(E43:J43)</f>
        <v>1</v>
      </c>
    </row>
    <row r="44" spans="1:11" ht="12.75">
      <c r="A44" s="8" t="s">
        <v>86</v>
      </c>
      <c r="B44" s="11" t="s">
        <v>87</v>
      </c>
      <c r="C44" s="10"/>
      <c r="D44" s="7"/>
      <c r="E44" s="13"/>
      <c r="F44" s="13"/>
      <c r="G44" s="13"/>
      <c r="H44" s="13"/>
      <c r="I44" s="13"/>
      <c r="J44" s="13"/>
      <c r="K44" s="27"/>
    </row>
    <row r="45" spans="1:11" ht="12.75">
      <c r="A45" s="8" t="s">
        <v>88</v>
      </c>
      <c r="B45" s="9" t="s">
        <v>89</v>
      </c>
      <c r="C45" s="10">
        <v>189075.16</v>
      </c>
      <c r="D45" s="7">
        <v>0.093</v>
      </c>
      <c r="E45" s="13"/>
      <c r="F45" s="13"/>
      <c r="G45" s="13">
        <v>0.5</v>
      </c>
      <c r="H45" s="13">
        <v>0.5</v>
      </c>
      <c r="I45" s="13"/>
      <c r="J45" s="13"/>
      <c r="K45" s="27">
        <f>SUM(E45:J45)</f>
        <v>1</v>
      </c>
    </row>
    <row r="46" spans="1:11" ht="12.75">
      <c r="A46" s="8" t="s">
        <v>90</v>
      </c>
      <c r="B46" s="9" t="s">
        <v>91</v>
      </c>
      <c r="C46" s="10">
        <v>39193.01</v>
      </c>
      <c r="D46" s="7">
        <v>0.0193</v>
      </c>
      <c r="E46" s="13"/>
      <c r="F46" s="13"/>
      <c r="G46" s="13">
        <v>0.5</v>
      </c>
      <c r="H46" s="13">
        <v>0.5</v>
      </c>
      <c r="I46" s="13"/>
      <c r="J46" s="13"/>
      <c r="K46" s="27">
        <f>SUM(E46:J46)</f>
        <v>1</v>
      </c>
    </row>
    <row r="47" spans="1:11" ht="12.75">
      <c r="A47" s="8" t="s">
        <v>92</v>
      </c>
      <c r="B47" s="9" t="s">
        <v>93</v>
      </c>
      <c r="C47" s="10">
        <v>14420</v>
      </c>
      <c r="D47" s="7">
        <v>0.0071</v>
      </c>
      <c r="E47" s="13"/>
      <c r="F47" s="13"/>
      <c r="G47" s="13"/>
      <c r="H47" s="13"/>
      <c r="I47" s="13">
        <v>0.65</v>
      </c>
      <c r="J47" s="13">
        <v>0.35</v>
      </c>
      <c r="K47" s="27">
        <f>SUM(E47:J47)</f>
        <v>1</v>
      </c>
    </row>
    <row r="48" spans="1:11" ht="12.75">
      <c r="A48" s="8" t="s">
        <v>94</v>
      </c>
      <c r="B48" s="9" t="s">
        <v>95</v>
      </c>
      <c r="C48" s="10">
        <v>4892.8</v>
      </c>
      <c r="D48" s="7">
        <v>0.0024</v>
      </c>
      <c r="E48" s="13"/>
      <c r="F48" s="13"/>
      <c r="G48" s="13"/>
      <c r="H48" s="13"/>
      <c r="I48" s="13"/>
      <c r="J48" s="13">
        <v>1</v>
      </c>
      <c r="K48" s="27">
        <f>SUM(E48:J48)</f>
        <v>1</v>
      </c>
    </row>
    <row r="49" spans="1:11" ht="12.75">
      <c r="A49" s="8" t="s">
        <v>96</v>
      </c>
      <c r="B49" s="11" t="s">
        <v>97</v>
      </c>
      <c r="C49" s="10"/>
      <c r="D49" s="7"/>
      <c r="E49" s="13"/>
      <c r="F49" s="13"/>
      <c r="G49" s="13"/>
      <c r="H49" s="13"/>
      <c r="I49" s="13"/>
      <c r="J49" s="13"/>
      <c r="K49" s="27"/>
    </row>
    <row r="50" spans="1:11" ht="12.75">
      <c r="A50" s="8" t="s">
        <v>98</v>
      </c>
      <c r="B50" s="12" t="s">
        <v>99</v>
      </c>
      <c r="C50" s="10">
        <v>5075.2</v>
      </c>
      <c r="D50" s="7">
        <v>0.0025</v>
      </c>
      <c r="E50" s="13"/>
      <c r="F50" s="13"/>
      <c r="G50" s="13"/>
      <c r="H50" s="13"/>
      <c r="I50" s="13">
        <v>0.5</v>
      </c>
      <c r="J50" s="13">
        <v>0.5</v>
      </c>
      <c r="K50" s="27">
        <f>SUM(E50:J50)</f>
        <v>1</v>
      </c>
    </row>
    <row r="51" spans="1:11" ht="12.75">
      <c r="A51" s="8" t="s">
        <v>100</v>
      </c>
      <c r="B51" s="11" t="s">
        <v>101</v>
      </c>
      <c r="C51" s="10"/>
      <c r="D51" s="7"/>
      <c r="E51" s="13"/>
      <c r="F51" s="13"/>
      <c r="G51" s="13"/>
      <c r="H51" s="13"/>
      <c r="I51" s="13"/>
      <c r="J51" s="13"/>
      <c r="K51" s="27"/>
    </row>
    <row r="52" spans="1:11" ht="12.75">
      <c r="A52" s="8" t="s">
        <v>102</v>
      </c>
      <c r="B52" s="9" t="s">
        <v>103</v>
      </c>
      <c r="C52" s="10">
        <v>8308.92</v>
      </c>
      <c r="D52" s="7">
        <v>0.0041</v>
      </c>
      <c r="E52" s="13"/>
      <c r="F52" s="13"/>
      <c r="G52" s="13"/>
      <c r="H52" s="13"/>
      <c r="I52" s="13">
        <v>0.5</v>
      </c>
      <c r="J52" s="13">
        <v>0.5</v>
      </c>
      <c r="K52" s="27">
        <f>SUM(E52:J52)</f>
        <v>1</v>
      </c>
    </row>
    <row r="53" spans="1:11" ht="12.75">
      <c r="A53" s="8" t="s">
        <v>104</v>
      </c>
      <c r="B53" s="9" t="s">
        <v>105</v>
      </c>
      <c r="C53" s="10">
        <v>881.8</v>
      </c>
      <c r="D53" s="7">
        <v>0.0004</v>
      </c>
      <c r="E53" s="13"/>
      <c r="F53" s="13"/>
      <c r="G53" s="13"/>
      <c r="H53" s="13">
        <v>1</v>
      </c>
      <c r="I53" s="13"/>
      <c r="J53" s="13"/>
      <c r="K53" s="27">
        <f>SUM(E53:J53)</f>
        <v>1</v>
      </c>
    </row>
    <row r="54" spans="1:11" ht="12.75">
      <c r="A54" s="8" t="s">
        <v>106</v>
      </c>
      <c r="B54" s="11" t="s">
        <v>191</v>
      </c>
      <c r="C54" s="10"/>
      <c r="D54" s="7"/>
      <c r="E54" s="13"/>
      <c r="F54" s="13"/>
      <c r="G54" s="13"/>
      <c r="H54" s="13"/>
      <c r="I54" s="13"/>
      <c r="J54" s="13"/>
      <c r="K54" s="27"/>
    </row>
    <row r="55" spans="1:11" ht="12.75">
      <c r="A55" s="8" t="s">
        <v>107</v>
      </c>
      <c r="B55" s="9" t="s">
        <v>108</v>
      </c>
      <c r="C55" s="10">
        <v>49416</v>
      </c>
      <c r="D55" s="7">
        <v>0.0243</v>
      </c>
      <c r="E55" s="13"/>
      <c r="F55" s="13"/>
      <c r="G55" s="13"/>
      <c r="H55" s="13"/>
      <c r="I55" s="13">
        <v>0.5</v>
      </c>
      <c r="J55" s="13">
        <v>0.5</v>
      </c>
      <c r="K55" s="27">
        <f>SUM(E55:J55)</f>
        <v>1</v>
      </c>
    </row>
    <row r="56" spans="1:11" ht="12.75">
      <c r="A56" s="8" t="s">
        <v>109</v>
      </c>
      <c r="B56" s="9" t="s">
        <v>110</v>
      </c>
      <c r="C56" s="10">
        <v>2434.78</v>
      </c>
      <c r="D56" s="7">
        <v>0.0012</v>
      </c>
      <c r="E56" s="13"/>
      <c r="F56" s="13"/>
      <c r="G56" s="13"/>
      <c r="H56" s="13"/>
      <c r="I56" s="13">
        <v>0.5</v>
      </c>
      <c r="J56" s="13">
        <v>0.5</v>
      </c>
      <c r="K56" s="27">
        <f>SUM(E56:J56)</f>
        <v>1</v>
      </c>
    </row>
    <row r="57" spans="1:11" ht="12.75">
      <c r="A57" s="8" t="s">
        <v>111</v>
      </c>
      <c r="B57" s="11" t="s">
        <v>112</v>
      </c>
      <c r="C57" s="10"/>
      <c r="D57" s="7"/>
      <c r="E57" s="13"/>
      <c r="F57" s="13"/>
      <c r="G57" s="13"/>
      <c r="H57" s="13"/>
      <c r="I57" s="13"/>
      <c r="J57" s="13"/>
      <c r="K57" s="27"/>
    </row>
    <row r="58" spans="1:11" ht="12.75">
      <c r="A58" s="8" t="s">
        <v>113</v>
      </c>
      <c r="B58" s="9" t="s">
        <v>115</v>
      </c>
      <c r="C58" s="10">
        <v>391.68</v>
      </c>
      <c r="D58" s="7">
        <v>0.0002</v>
      </c>
      <c r="E58" s="13"/>
      <c r="F58" s="13"/>
      <c r="G58" s="13"/>
      <c r="H58" s="13"/>
      <c r="I58" s="13">
        <v>1</v>
      </c>
      <c r="J58" s="13"/>
      <c r="K58" s="27">
        <f>SUM(E58:J58)</f>
        <v>1</v>
      </c>
    </row>
    <row r="59" spans="1:11" ht="12.75">
      <c r="A59" s="8" t="s">
        <v>114</v>
      </c>
      <c r="B59" s="9" t="s">
        <v>116</v>
      </c>
      <c r="C59" s="10">
        <v>1965.88</v>
      </c>
      <c r="D59" s="7">
        <v>0.001</v>
      </c>
      <c r="E59" s="13"/>
      <c r="F59" s="13"/>
      <c r="G59" s="13"/>
      <c r="H59" s="13"/>
      <c r="I59" s="13">
        <v>1</v>
      </c>
      <c r="J59" s="13"/>
      <c r="K59" s="27">
        <f>SUM(E59:J59)</f>
        <v>1</v>
      </c>
    </row>
    <row r="60" spans="1:11" ht="12.75">
      <c r="A60" s="8" t="s">
        <v>117</v>
      </c>
      <c r="B60" s="11" t="s">
        <v>118</v>
      </c>
      <c r="C60" s="10"/>
      <c r="D60" s="7"/>
      <c r="E60" s="13"/>
      <c r="F60" s="13"/>
      <c r="G60" s="13"/>
      <c r="H60" s="13"/>
      <c r="I60" s="13"/>
      <c r="J60" s="13"/>
      <c r="K60" s="27"/>
    </row>
    <row r="61" spans="1:11" ht="12.75">
      <c r="A61" s="8" t="s">
        <v>119</v>
      </c>
      <c r="B61" s="9" t="s">
        <v>120</v>
      </c>
      <c r="C61" s="10">
        <v>129368</v>
      </c>
      <c r="D61" s="7">
        <v>0.0637</v>
      </c>
      <c r="E61" s="25">
        <v>0.17</v>
      </c>
      <c r="F61" s="25">
        <v>0.16</v>
      </c>
      <c r="G61" s="25">
        <v>0.17</v>
      </c>
      <c r="H61" s="25">
        <v>0.16</v>
      </c>
      <c r="I61" s="25">
        <v>0.17</v>
      </c>
      <c r="J61" s="25">
        <v>0.17</v>
      </c>
      <c r="K61" s="27">
        <f>SUM(E61:J61)</f>
        <v>1</v>
      </c>
    </row>
    <row r="62" spans="1:11" ht="12.75">
      <c r="A62" s="8" t="s">
        <v>121</v>
      </c>
      <c r="B62" s="11" t="s">
        <v>122</v>
      </c>
      <c r="C62" s="10"/>
      <c r="D62" s="7"/>
      <c r="E62" s="13"/>
      <c r="F62" s="13"/>
      <c r="G62" s="13"/>
      <c r="H62" s="13"/>
      <c r="I62" s="13"/>
      <c r="J62" s="13"/>
      <c r="K62" s="27"/>
    </row>
    <row r="63" spans="1:11" ht="12.75">
      <c r="A63" s="8" t="s">
        <v>123</v>
      </c>
      <c r="B63" s="9" t="s">
        <v>124</v>
      </c>
      <c r="C63" s="10">
        <v>3910</v>
      </c>
      <c r="D63" s="7">
        <v>0.0019</v>
      </c>
      <c r="E63" s="13"/>
      <c r="F63" s="13"/>
      <c r="G63" s="13"/>
      <c r="H63" s="13"/>
      <c r="I63" s="13">
        <v>1</v>
      </c>
      <c r="J63" s="13"/>
      <c r="K63" s="27">
        <f>SUM(E63:J63)</f>
        <v>1</v>
      </c>
    </row>
    <row r="64" spans="1:11" ht="12.75">
      <c r="A64" s="8" t="s">
        <v>125</v>
      </c>
      <c r="B64" s="9" t="s">
        <v>126</v>
      </c>
      <c r="C64" s="10">
        <v>1945</v>
      </c>
      <c r="D64" s="7">
        <v>0.0006</v>
      </c>
      <c r="E64" s="13"/>
      <c r="F64" s="13"/>
      <c r="G64" s="13"/>
      <c r="H64" s="13"/>
      <c r="I64" s="13"/>
      <c r="J64" s="13">
        <v>1</v>
      </c>
      <c r="K64" s="27">
        <f>SUM(E64:J64)</f>
        <v>1</v>
      </c>
    </row>
    <row r="65" spans="1:11" ht="12.75">
      <c r="A65" s="8" t="s">
        <v>127</v>
      </c>
      <c r="B65" s="9" t="s">
        <v>128</v>
      </c>
      <c r="C65" s="10">
        <v>3670</v>
      </c>
      <c r="D65" s="7">
        <v>0.0018</v>
      </c>
      <c r="E65" s="13">
        <v>1</v>
      </c>
      <c r="F65" s="13"/>
      <c r="G65" s="13"/>
      <c r="H65" s="13"/>
      <c r="I65" s="13"/>
      <c r="J65" s="13"/>
      <c r="K65" s="27">
        <f>SUM(E65:J65)</f>
        <v>1</v>
      </c>
    </row>
    <row r="66" spans="1:11" ht="12.75">
      <c r="A66" s="8" t="s">
        <v>129</v>
      </c>
      <c r="B66" s="9" t="s">
        <v>130</v>
      </c>
      <c r="C66" s="10">
        <v>18253.22</v>
      </c>
      <c r="D66" s="7">
        <v>0.009</v>
      </c>
      <c r="E66" s="13"/>
      <c r="F66" s="13"/>
      <c r="G66" s="13"/>
      <c r="H66" s="13">
        <v>0.35</v>
      </c>
      <c r="I66" s="13">
        <v>0.35</v>
      </c>
      <c r="J66" s="13">
        <v>0.3</v>
      </c>
      <c r="K66" s="27">
        <f>SUM(E66:J66)</f>
        <v>1</v>
      </c>
    </row>
    <row r="67" spans="1:11" ht="12.75">
      <c r="A67" s="8" t="s">
        <v>131</v>
      </c>
      <c r="B67" s="9" t="s">
        <v>132</v>
      </c>
      <c r="C67" s="10">
        <v>9802.75</v>
      </c>
      <c r="D67" s="7">
        <v>0.0048</v>
      </c>
      <c r="E67" s="13"/>
      <c r="F67" s="13"/>
      <c r="G67" s="13"/>
      <c r="H67" s="13">
        <v>0.35</v>
      </c>
      <c r="I67" s="13">
        <v>0.35</v>
      </c>
      <c r="J67" s="13">
        <v>0.3</v>
      </c>
      <c r="K67" s="27">
        <f>SUM(E67:J67)</f>
        <v>1</v>
      </c>
    </row>
    <row r="68" spans="1:11" ht="12.75">
      <c r="A68" s="8" t="s">
        <v>133</v>
      </c>
      <c r="B68" s="11" t="s">
        <v>134</v>
      </c>
      <c r="C68" s="10"/>
      <c r="D68" s="7"/>
      <c r="E68" s="13"/>
      <c r="F68" s="13"/>
      <c r="G68" s="13"/>
      <c r="H68" s="13"/>
      <c r="I68" s="13"/>
      <c r="J68" s="13"/>
      <c r="K68" s="27"/>
    </row>
    <row r="69" spans="1:11" ht="12.75">
      <c r="A69" s="8" t="s">
        <v>135</v>
      </c>
      <c r="B69" s="9" t="s">
        <v>136</v>
      </c>
      <c r="C69" s="10">
        <v>184730</v>
      </c>
      <c r="D69" s="7">
        <v>0.0858</v>
      </c>
      <c r="E69" s="13"/>
      <c r="F69" s="13"/>
      <c r="G69" s="13"/>
      <c r="H69" s="13">
        <v>0.3</v>
      </c>
      <c r="I69" s="13">
        <v>0.35</v>
      </c>
      <c r="J69" s="13">
        <v>0.35</v>
      </c>
      <c r="K69" s="27">
        <f>SUM(E69:J69)</f>
        <v>0.9999999999999999</v>
      </c>
    </row>
    <row r="70" spans="1:11" ht="12.75">
      <c r="A70" s="8" t="s">
        <v>137</v>
      </c>
      <c r="B70" s="9" t="s">
        <v>138</v>
      </c>
      <c r="C70" s="10">
        <v>200320</v>
      </c>
      <c r="D70" s="7">
        <v>0.0822</v>
      </c>
      <c r="E70" s="13">
        <v>0.2</v>
      </c>
      <c r="F70" s="13">
        <v>0.4</v>
      </c>
      <c r="G70" s="13">
        <v>0.2</v>
      </c>
      <c r="H70" s="13">
        <v>0.2</v>
      </c>
      <c r="I70" s="13"/>
      <c r="J70" s="13"/>
      <c r="K70" s="27">
        <f>SUM(E70:J70)</f>
        <v>1</v>
      </c>
    </row>
    <row r="71" spans="1:11" ht="12.75">
      <c r="A71" s="8" t="s">
        <v>139</v>
      </c>
      <c r="B71" s="11" t="s">
        <v>140</v>
      </c>
      <c r="C71" s="10"/>
      <c r="D71" s="7"/>
      <c r="E71" s="13"/>
      <c r="F71" s="13"/>
      <c r="G71" s="13"/>
      <c r="H71" s="13"/>
      <c r="I71" s="13"/>
      <c r="J71" s="13"/>
      <c r="K71" s="27"/>
    </row>
    <row r="72" spans="1:11" ht="12.75">
      <c r="A72" s="8" t="s">
        <v>141</v>
      </c>
      <c r="B72" s="9" t="s">
        <v>142</v>
      </c>
      <c r="C72" s="10">
        <v>52174.72</v>
      </c>
      <c r="D72" s="7">
        <v>0.0257</v>
      </c>
      <c r="E72" s="13"/>
      <c r="F72" s="13">
        <v>0.2</v>
      </c>
      <c r="G72" s="13">
        <v>0.2</v>
      </c>
      <c r="H72" s="13">
        <v>0.2</v>
      </c>
      <c r="I72" s="13">
        <v>0.2</v>
      </c>
      <c r="J72" s="13">
        <v>0.2</v>
      </c>
      <c r="K72" s="27">
        <f>SUM(E72:J72)</f>
        <v>1</v>
      </c>
    </row>
    <row r="73" spans="1:11" ht="12.75">
      <c r="A73" s="8" t="s">
        <v>143</v>
      </c>
      <c r="B73" s="11" t="s">
        <v>144</v>
      </c>
      <c r="C73" s="10"/>
      <c r="D73" s="7"/>
      <c r="E73" s="13"/>
      <c r="F73" s="13"/>
      <c r="G73" s="13"/>
      <c r="H73" s="13"/>
      <c r="I73" s="13"/>
      <c r="J73" s="13"/>
      <c r="K73" s="27"/>
    </row>
    <row r="74" spans="1:11" ht="12.75">
      <c r="A74" s="8" t="s">
        <v>145</v>
      </c>
      <c r="B74" s="9" t="s">
        <v>147</v>
      </c>
      <c r="C74" s="10">
        <v>147302.07</v>
      </c>
      <c r="D74" s="7">
        <v>0.0726</v>
      </c>
      <c r="E74" s="13">
        <v>0.3</v>
      </c>
      <c r="F74" s="13">
        <v>0.2</v>
      </c>
      <c r="G74" s="13">
        <v>0.2</v>
      </c>
      <c r="H74" s="13"/>
      <c r="I74" s="13">
        <v>0.3</v>
      </c>
      <c r="J74" s="13"/>
      <c r="K74" s="27">
        <f>SUM(E74:J74)</f>
        <v>1</v>
      </c>
    </row>
    <row r="75" spans="1:11" ht="12.75">
      <c r="A75" s="8" t="s">
        <v>146</v>
      </c>
      <c r="B75" s="9" t="s">
        <v>148</v>
      </c>
      <c r="C75" s="10">
        <v>34342.5</v>
      </c>
      <c r="D75" s="7">
        <v>0.0169</v>
      </c>
      <c r="E75" s="13"/>
      <c r="F75" s="13"/>
      <c r="G75" s="13"/>
      <c r="H75" s="13"/>
      <c r="I75" s="13">
        <v>1</v>
      </c>
      <c r="J75" s="13"/>
      <c r="K75" s="27">
        <f>SUM(E75:J75)</f>
        <v>1</v>
      </c>
    </row>
    <row r="76" spans="1:11" ht="12.75">
      <c r="A76" s="8" t="s">
        <v>149</v>
      </c>
      <c r="B76" s="11" t="s">
        <v>150</v>
      </c>
      <c r="C76" s="10"/>
      <c r="D76" s="7"/>
      <c r="E76" s="13"/>
      <c r="F76" s="13"/>
      <c r="G76" s="13"/>
      <c r="H76" s="13"/>
      <c r="I76" s="13"/>
      <c r="J76" s="13"/>
      <c r="K76" s="27"/>
    </row>
    <row r="77" spans="1:11" ht="12.75">
      <c r="A77" s="8" t="s">
        <v>151</v>
      </c>
      <c r="B77" s="9" t="s">
        <v>152</v>
      </c>
      <c r="C77" s="10">
        <v>6717.32</v>
      </c>
      <c r="D77" s="7">
        <v>0.0033</v>
      </c>
      <c r="E77" s="13">
        <v>0.2</v>
      </c>
      <c r="F77" s="13">
        <v>0.2</v>
      </c>
      <c r="G77" s="13">
        <v>0.2</v>
      </c>
      <c r="H77" s="13"/>
      <c r="I77" s="13">
        <v>0.2</v>
      </c>
      <c r="J77" s="13">
        <v>0.2</v>
      </c>
      <c r="K77" s="27">
        <f>SUM(E77:J77)</f>
        <v>1</v>
      </c>
    </row>
    <row r="78" spans="1:11" ht="12.75">
      <c r="A78" s="8" t="s">
        <v>153</v>
      </c>
      <c r="B78" s="9" t="s">
        <v>154</v>
      </c>
      <c r="C78" s="10">
        <v>33405.76</v>
      </c>
      <c r="D78" s="7">
        <v>0.0165</v>
      </c>
      <c r="E78" s="13">
        <v>0.2</v>
      </c>
      <c r="F78" s="13">
        <v>0.2</v>
      </c>
      <c r="G78" s="13">
        <v>0.2</v>
      </c>
      <c r="H78" s="13"/>
      <c r="I78" s="13">
        <v>0.2</v>
      </c>
      <c r="J78" s="13">
        <v>0.2</v>
      </c>
      <c r="K78" s="27">
        <f>SUM(E78:J78)</f>
        <v>1</v>
      </c>
    </row>
    <row r="79" spans="1:11" ht="12.75">
      <c r="A79" s="8" t="s">
        <v>155</v>
      </c>
      <c r="B79" s="9" t="s">
        <v>156</v>
      </c>
      <c r="C79" s="10">
        <v>10318.64</v>
      </c>
      <c r="D79" s="7">
        <v>0.0051</v>
      </c>
      <c r="E79" s="13">
        <v>0.2</v>
      </c>
      <c r="F79" s="13">
        <v>0.2</v>
      </c>
      <c r="G79" s="13">
        <v>0.2</v>
      </c>
      <c r="H79" s="13"/>
      <c r="I79" s="13">
        <v>0.2</v>
      </c>
      <c r="J79" s="13">
        <v>0.2</v>
      </c>
      <c r="K79" s="27">
        <f>SUM(E79:J79)</f>
        <v>1</v>
      </c>
    </row>
    <row r="80" spans="1:11" ht="12.75">
      <c r="A80" s="8" t="s">
        <v>157</v>
      </c>
      <c r="B80" s="11" t="s">
        <v>158</v>
      </c>
      <c r="C80" s="10"/>
      <c r="D80" s="7"/>
      <c r="E80" s="13"/>
      <c r="F80" s="13"/>
      <c r="G80" s="13"/>
      <c r="H80" s="13"/>
      <c r="I80" s="13"/>
      <c r="J80" s="13"/>
      <c r="K80" s="27"/>
    </row>
    <row r="81" spans="1:11" ht="12.75">
      <c r="A81" s="8" t="s">
        <v>159</v>
      </c>
      <c r="B81" s="9" t="s">
        <v>142</v>
      </c>
      <c r="C81" s="10">
        <v>21715.36</v>
      </c>
      <c r="D81" s="7">
        <v>0.0107</v>
      </c>
      <c r="E81" s="13">
        <v>0.2</v>
      </c>
      <c r="F81" s="13">
        <v>0.2</v>
      </c>
      <c r="G81" s="13">
        <v>0.2</v>
      </c>
      <c r="H81" s="13"/>
      <c r="I81" s="13">
        <v>0.2</v>
      </c>
      <c r="J81" s="13">
        <v>0.2</v>
      </c>
      <c r="K81" s="27">
        <f>SUM(E81:J81)</f>
        <v>1</v>
      </c>
    </row>
    <row r="82" spans="1:11" ht="12.75">
      <c r="A82" s="8" t="s">
        <v>160</v>
      </c>
      <c r="B82" s="11" t="s">
        <v>161</v>
      </c>
      <c r="C82" s="10"/>
      <c r="D82" s="7"/>
      <c r="E82" s="13"/>
      <c r="F82" s="13"/>
      <c r="G82" s="13"/>
      <c r="H82" s="13"/>
      <c r="I82" s="13"/>
      <c r="J82" s="13"/>
      <c r="K82" s="27"/>
    </row>
    <row r="83" spans="1:11" ht="12.75">
      <c r="A83" s="8" t="s">
        <v>162</v>
      </c>
      <c r="B83" s="9" t="s">
        <v>163</v>
      </c>
      <c r="C83" s="10">
        <v>4209.23</v>
      </c>
      <c r="D83" s="7">
        <v>0.0021</v>
      </c>
      <c r="E83" s="13">
        <v>1</v>
      </c>
      <c r="F83" s="13"/>
      <c r="G83" s="13"/>
      <c r="H83" s="13"/>
      <c r="I83" s="13"/>
      <c r="J83" s="13"/>
      <c r="K83" s="27">
        <f>SUM(E83:J83)</f>
        <v>1</v>
      </c>
    </row>
    <row r="84" spans="1:11" ht="12.75">
      <c r="A84" s="8" t="s">
        <v>164</v>
      </c>
      <c r="B84" s="9" t="s">
        <v>165</v>
      </c>
      <c r="C84" s="10">
        <v>6416.32</v>
      </c>
      <c r="D84" s="7">
        <v>0.0032</v>
      </c>
      <c r="E84" s="13">
        <v>1</v>
      </c>
      <c r="F84" s="13"/>
      <c r="G84" s="13"/>
      <c r="H84" s="13"/>
      <c r="I84" s="13"/>
      <c r="J84" s="13"/>
      <c r="K84" s="27">
        <f>SUM(E84:J84)</f>
        <v>1</v>
      </c>
    </row>
    <row r="85" spans="1:11" ht="12.75">
      <c r="A85" s="8" t="s">
        <v>166</v>
      </c>
      <c r="B85" s="9" t="s">
        <v>167</v>
      </c>
      <c r="C85" s="10">
        <v>2229</v>
      </c>
      <c r="D85" s="7">
        <v>0.0019</v>
      </c>
      <c r="E85" s="13"/>
      <c r="F85" s="13"/>
      <c r="G85" s="13"/>
      <c r="H85" s="13"/>
      <c r="I85" s="13"/>
      <c r="J85" s="13">
        <v>1</v>
      </c>
      <c r="K85" s="27">
        <f>SUM(E85:J85)</f>
        <v>1</v>
      </c>
    </row>
    <row r="86" spans="1:11" ht="12.75">
      <c r="A86" s="8" t="s">
        <v>168</v>
      </c>
      <c r="B86" s="11" t="s">
        <v>190</v>
      </c>
      <c r="C86" s="10"/>
      <c r="D86" s="7"/>
      <c r="E86" s="13"/>
      <c r="F86" s="13"/>
      <c r="G86" s="13"/>
      <c r="H86" s="13"/>
      <c r="I86" s="13"/>
      <c r="J86" s="13"/>
      <c r="K86" s="27"/>
    </row>
    <row r="87" spans="1:11" ht="12.75">
      <c r="A87" s="8" t="s">
        <v>169</v>
      </c>
      <c r="B87" s="9" t="s">
        <v>170</v>
      </c>
      <c r="C87" s="10">
        <v>41200</v>
      </c>
      <c r="D87" s="7">
        <v>0.0203</v>
      </c>
      <c r="E87" s="13"/>
      <c r="F87" s="13"/>
      <c r="G87" s="13"/>
      <c r="H87" s="13"/>
      <c r="I87" s="13">
        <v>0.5</v>
      </c>
      <c r="J87" s="13">
        <v>0.5</v>
      </c>
      <c r="K87" s="27">
        <f>SUM(E87:J87)</f>
        <v>1</v>
      </c>
    </row>
    <row r="88" spans="1:11" ht="12.75">
      <c r="A88" s="8" t="s">
        <v>171</v>
      </c>
      <c r="B88" s="11" t="s">
        <v>172</v>
      </c>
      <c r="C88" s="10"/>
      <c r="D88" s="7"/>
      <c r="E88" s="13"/>
      <c r="F88" s="13"/>
      <c r="G88" s="13"/>
      <c r="H88" s="13"/>
      <c r="I88" s="13"/>
      <c r="J88" s="13"/>
      <c r="K88" s="27"/>
    </row>
    <row r="89" spans="1:11" ht="12.75">
      <c r="A89" s="8" t="s">
        <v>173</v>
      </c>
      <c r="B89" s="9" t="s">
        <v>174</v>
      </c>
      <c r="C89" s="10">
        <v>7537.6</v>
      </c>
      <c r="D89" s="7">
        <v>0.0015</v>
      </c>
      <c r="E89" s="13"/>
      <c r="F89" s="13"/>
      <c r="G89" s="13"/>
      <c r="H89" s="13"/>
      <c r="I89" s="13">
        <v>0.5</v>
      </c>
      <c r="J89" s="13">
        <v>0.5</v>
      </c>
      <c r="K89" s="27">
        <f>SUM(E89:J89)</f>
        <v>1</v>
      </c>
    </row>
    <row r="90" spans="1:11" ht="12.75">
      <c r="A90" s="8" t="s">
        <v>175</v>
      </c>
      <c r="B90" s="9" t="s">
        <v>176</v>
      </c>
      <c r="C90" s="10">
        <v>5644.9</v>
      </c>
      <c r="D90" s="7">
        <v>0.0021</v>
      </c>
      <c r="E90" s="13"/>
      <c r="F90" s="13"/>
      <c r="G90" s="13"/>
      <c r="H90" s="13"/>
      <c r="I90" s="13">
        <v>0.5</v>
      </c>
      <c r="J90" s="13">
        <v>0.5</v>
      </c>
      <c r="K90" s="27">
        <f>SUM(E90:J90)</f>
        <v>1</v>
      </c>
    </row>
    <row r="91" spans="1:11" ht="12.75">
      <c r="A91" s="8" t="s">
        <v>177</v>
      </c>
      <c r="B91" s="9" t="s">
        <v>192</v>
      </c>
      <c r="C91" s="10">
        <v>12753.82</v>
      </c>
      <c r="D91" s="7">
        <v>0.0058</v>
      </c>
      <c r="E91" s="13"/>
      <c r="F91" s="13"/>
      <c r="G91" s="13"/>
      <c r="H91" s="13"/>
      <c r="I91" s="13">
        <v>0.5</v>
      </c>
      <c r="J91" s="13">
        <v>0.5</v>
      </c>
      <c r="K91" s="27">
        <f>SUM(E91:J91)</f>
        <v>1</v>
      </c>
    </row>
    <row r="92" spans="1:11" ht="12.75">
      <c r="A92" s="8" t="s">
        <v>178</v>
      </c>
      <c r="B92" s="9" t="s">
        <v>179</v>
      </c>
      <c r="C92" s="10">
        <v>26001.25</v>
      </c>
      <c r="D92" s="7">
        <v>0.0134</v>
      </c>
      <c r="E92" s="13"/>
      <c r="F92" s="13"/>
      <c r="G92" s="13"/>
      <c r="H92" s="13"/>
      <c r="I92" s="13">
        <v>0.5</v>
      </c>
      <c r="J92" s="13">
        <v>0.5</v>
      </c>
      <c r="K92" s="27">
        <f>SUM(E92:J92)</f>
        <v>1</v>
      </c>
    </row>
    <row r="93" spans="1:11" ht="12.75">
      <c r="A93" s="8" t="s">
        <v>180</v>
      </c>
      <c r="B93" s="11" t="s">
        <v>181</v>
      </c>
      <c r="C93" s="10"/>
      <c r="D93" s="7"/>
      <c r="E93" s="13"/>
      <c r="F93" s="13"/>
      <c r="G93" s="13"/>
      <c r="H93" s="13"/>
      <c r="I93" s="13"/>
      <c r="J93" s="13"/>
      <c r="K93" s="27"/>
    </row>
    <row r="94" spans="1:11" ht="12.75">
      <c r="A94" s="8" t="s">
        <v>182</v>
      </c>
      <c r="B94" s="9" t="s">
        <v>199</v>
      </c>
      <c r="C94" s="10">
        <v>6138</v>
      </c>
      <c r="D94" s="7">
        <v>0.003</v>
      </c>
      <c r="E94" s="13"/>
      <c r="F94" s="13"/>
      <c r="G94" s="13"/>
      <c r="H94" s="13"/>
      <c r="I94" s="13"/>
      <c r="J94" s="13">
        <v>1</v>
      </c>
      <c r="K94" s="27">
        <f>SUM(E94:J94)</f>
        <v>1</v>
      </c>
    </row>
    <row r="95" spans="1:11" ht="12.75">
      <c r="A95" s="8" t="s">
        <v>183</v>
      </c>
      <c r="B95" s="9" t="s">
        <v>184</v>
      </c>
      <c r="C95" s="10">
        <v>2560</v>
      </c>
      <c r="D95" s="7">
        <v>0.0013</v>
      </c>
      <c r="E95" s="13"/>
      <c r="F95" s="13"/>
      <c r="G95" s="13"/>
      <c r="H95" s="13"/>
      <c r="I95" s="13"/>
      <c r="J95" s="13">
        <v>1</v>
      </c>
      <c r="K95" s="27">
        <f>SUM(E95:J95)</f>
        <v>1</v>
      </c>
    </row>
    <row r="96" spans="1:11" ht="12.75">
      <c r="A96" s="8" t="s">
        <v>185</v>
      </c>
      <c r="B96" s="11" t="s">
        <v>186</v>
      </c>
      <c r="C96" s="10"/>
      <c r="D96" s="7"/>
      <c r="E96" s="13"/>
      <c r="F96" s="13"/>
      <c r="G96" s="13"/>
      <c r="H96" s="13"/>
      <c r="I96" s="13"/>
      <c r="J96" s="13"/>
      <c r="K96" s="27"/>
    </row>
    <row r="97" spans="1:11" ht="12.75">
      <c r="A97" s="8" t="s">
        <v>187</v>
      </c>
      <c r="B97" s="31" t="s">
        <v>188</v>
      </c>
      <c r="C97" s="10">
        <v>4800</v>
      </c>
      <c r="D97" s="25">
        <v>0.0024</v>
      </c>
      <c r="E97" s="13"/>
      <c r="F97" s="24"/>
      <c r="G97" s="24"/>
      <c r="H97" s="24"/>
      <c r="I97" s="24"/>
      <c r="J97" s="24">
        <v>1</v>
      </c>
      <c r="K97" s="27">
        <f>SUM(E97:J97)</f>
        <v>1</v>
      </c>
    </row>
    <row r="98" spans="1:11" ht="12.75">
      <c r="A98" s="8" t="s">
        <v>200</v>
      </c>
      <c r="B98" s="32" t="s">
        <v>201</v>
      </c>
      <c r="C98" s="10"/>
      <c r="D98" s="25"/>
      <c r="E98" s="13"/>
      <c r="F98" s="24"/>
      <c r="G98" s="24"/>
      <c r="H98" s="24"/>
      <c r="I98" s="24"/>
      <c r="J98" s="24"/>
      <c r="K98" s="27"/>
    </row>
    <row r="99" spans="1:11" ht="13.5" thickBot="1">
      <c r="A99" s="14" t="s">
        <v>202</v>
      </c>
      <c r="B99" s="15" t="s">
        <v>203</v>
      </c>
      <c r="C99" s="16">
        <v>10000</v>
      </c>
      <c r="D99" s="33">
        <v>0.0049</v>
      </c>
      <c r="E99" s="24"/>
      <c r="F99" s="24"/>
      <c r="G99" s="24"/>
      <c r="H99" s="24"/>
      <c r="I99" s="24"/>
      <c r="J99" s="24">
        <v>1</v>
      </c>
      <c r="K99" s="27">
        <f>SUM(E99:J99)</f>
        <v>1</v>
      </c>
    </row>
    <row r="100" spans="1:11" ht="13.5" thickBot="1">
      <c r="A100" s="43" t="s">
        <v>193</v>
      </c>
      <c r="B100" s="44"/>
      <c r="C100" s="21">
        <v>2078650.71</v>
      </c>
      <c r="D100" s="22"/>
      <c r="E100" s="21">
        <f aca="true" t="shared" si="1" ref="E100:J100">SUMPRODUCT($C$6:$C$99,E6:E99)</f>
        <v>242023.29100000006</v>
      </c>
      <c r="F100" s="21">
        <f t="shared" si="1"/>
        <v>176480.73400000005</v>
      </c>
      <c r="G100" s="21">
        <f t="shared" si="1"/>
        <v>260993.84900000005</v>
      </c>
      <c r="H100" s="21">
        <f t="shared" si="1"/>
        <v>500053.36850000004</v>
      </c>
      <c r="I100" s="21">
        <f t="shared" si="1"/>
        <v>572800.2775</v>
      </c>
      <c r="J100" s="21">
        <f t="shared" si="1"/>
        <v>326299.19</v>
      </c>
      <c r="K100" s="34">
        <f>SUM(E100:J100)</f>
        <v>2078650.71</v>
      </c>
    </row>
    <row r="101" spans="1:11" ht="13.5" thickBot="1">
      <c r="A101" s="41" t="s">
        <v>195</v>
      </c>
      <c r="B101" s="42"/>
      <c r="C101" s="21"/>
      <c r="D101" s="22"/>
      <c r="E101" s="21">
        <f>E100</f>
        <v>242023.29100000006</v>
      </c>
      <c r="F101" s="21">
        <f>E101+F100</f>
        <v>418504.02500000014</v>
      </c>
      <c r="G101" s="21">
        <f>F101+G100</f>
        <v>679497.8740000002</v>
      </c>
      <c r="H101" s="21">
        <f>G101+H100</f>
        <v>1179551.2425000002</v>
      </c>
      <c r="I101" s="21">
        <f>H101+I100</f>
        <v>1752351.52</v>
      </c>
      <c r="J101" s="21">
        <f>I101+J100</f>
        <v>2078650.71</v>
      </c>
      <c r="K101" s="35"/>
    </row>
    <row r="102" spans="1:13" ht="13.5" thickBot="1">
      <c r="A102" s="41" t="s">
        <v>204</v>
      </c>
      <c r="B102" s="42"/>
      <c r="C102" s="21">
        <f>C100*1.25</f>
        <v>2598313.3875</v>
      </c>
      <c r="D102" s="22"/>
      <c r="E102" s="21">
        <v>294178.51</v>
      </c>
      <c r="F102" s="21">
        <v>203907.58</v>
      </c>
      <c r="G102" s="21">
        <v>317895.64</v>
      </c>
      <c r="H102" s="21">
        <v>612578.56</v>
      </c>
      <c r="I102" s="21">
        <v>707686.96</v>
      </c>
      <c r="J102" s="21">
        <v>401351.86</v>
      </c>
      <c r="K102" s="21">
        <f>K100*1.25</f>
        <v>2598313.3875</v>
      </c>
      <c r="M102" s="38"/>
    </row>
    <row r="103" spans="1:11" ht="13.5" thickBot="1">
      <c r="A103" s="41" t="s">
        <v>205</v>
      </c>
      <c r="B103" s="42"/>
      <c r="C103" s="21"/>
      <c r="D103" s="22"/>
      <c r="E103" s="21">
        <f>E102</f>
        <v>294178.51</v>
      </c>
      <c r="F103" s="21">
        <f>F102+E103</f>
        <v>498086.08999999997</v>
      </c>
      <c r="G103" s="21">
        <f>G102+F103</f>
        <v>815981.73</v>
      </c>
      <c r="H103" s="21">
        <f>H102+G103</f>
        <v>1428560.29</v>
      </c>
      <c r="I103" s="21">
        <f>I102+H103</f>
        <v>2136247.25</v>
      </c>
      <c r="J103" s="21">
        <f>J102+I103</f>
        <v>2537599.11</v>
      </c>
      <c r="K103" s="35"/>
    </row>
    <row r="104" spans="1:11" ht="13.5" thickBot="1">
      <c r="A104" s="39" t="s">
        <v>194</v>
      </c>
      <c r="B104" s="40"/>
      <c r="C104" s="20"/>
      <c r="D104" s="17">
        <f>SUM(D6:D99)</f>
        <v>0.9999999999999998</v>
      </c>
      <c r="E104" s="17">
        <f aca="true" t="shared" si="2" ref="E104:J104">SUMPRODUCT($D$6:$D$99,E6:E99)</f>
        <v>0.11620899999999998</v>
      </c>
      <c r="F104" s="17">
        <f t="shared" si="2"/>
        <v>0.080352</v>
      </c>
      <c r="G104" s="17">
        <f t="shared" si="2"/>
        <v>0.125199</v>
      </c>
      <c r="H104" s="17">
        <f t="shared" si="2"/>
        <v>0.241192</v>
      </c>
      <c r="I104" s="17">
        <f t="shared" si="2"/>
        <v>0.27881399999999995</v>
      </c>
      <c r="J104" s="17">
        <f t="shared" si="2"/>
        <v>0.158234</v>
      </c>
      <c r="K104" s="28">
        <f>SUM(E104:J104)</f>
        <v>1</v>
      </c>
    </row>
    <row r="105" spans="1:11" ht="13.5" thickBot="1">
      <c r="A105" s="43" t="s">
        <v>196</v>
      </c>
      <c r="B105" s="44"/>
      <c r="C105" s="29"/>
      <c r="D105" s="29"/>
      <c r="E105" s="30">
        <f>E104</f>
        <v>0.11620899999999998</v>
      </c>
      <c r="F105" s="30">
        <f>E105+F104</f>
        <v>0.19656099999999999</v>
      </c>
      <c r="G105" s="30">
        <f>F105+G104</f>
        <v>0.32176</v>
      </c>
      <c r="H105" s="30">
        <f>G105+H104</f>
        <v>0.562952</v>
      </c>
      <c r="I105" s="30">
        <f>H105+I104</f>
        <v>0.841766</v>
      </c>
      <c r="J105" s="30">
        <f>I105+J104</f>
        <v>1</v>
      </c>
      <c r="K105" s="26"/>
    </row>
    <row r="106" spans="1:11" ht="12.75">
      <c r="A106" s="18"/>
      <c r="B106" s="19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ht="12.75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1:11" ht="12.75">
      <c r="A108" s="18"/>
      <c r="B108" s="19"/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1:11" ht="12.75">
      <c r="A109" s="18"/>
      <c r="B109" s="19"/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1:11" ht="12.75">
      <c r="A110" s="18"/>
      <c r="B110" s="19"/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1:11" ht="12.75">
      <c r="A111" s="18"/>
      <c r="B111" s="19"/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1:11" ht="12.75">
      <c r="A112" s="18"/>
      <c r="B112" s="19"/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1:11" ht="12.75">
      <c r="A113" s="18"/>
      <c r="B113" s="19"/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1:11" ht="12.75">
      <c r="A114" s="18"/>
      <c r="B114" s="19"/>
      <c r="C114" s="19"/>
      <c r="D114" s="19"/>
      <c r="E114" s="19"/>
      <c r="F114" s="19"/>
      <c r="G114" s="19"/>
      <c r="H114" s="19"/>
      <c r="I114" s="19"/>
      <c r="J114" s="19"/>
      <c r="K114" s="19"/>
    </row>
  </sheetData>
  <mergeCells count="9">
    <mergeCell ref="A1:C1"/>
    <mergeCell ref="A100:B100"/>
    <mergeCell ref="A102:B102"/>
    <mergeCell ref="A103:B103"/>
    <mergeCell ref="A104:B104"/>
    <mergeCell ref="A101:B101"/>
    <mergeCell ref="A105:B105"/>
    <mergeCell ref="A2:C2"/>
    <mergeCell ref="A3:C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8" scale="49" r:id="rId1"/>
  <rowBreaks count="2" manualBreakCount="2">
    <brk id="36" max="12" man="1"/>
    <brk id="7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JAYME ROBERTO DOS SANTOS</dc:creator>
  <cp:keywords/>
  <dc:description/>
  <cp:lastModifiedBy>Giovanni Turazzi</cp:lastModifiedBy>
  <cp:lastPrinted>2007-06-25T15:35:29Z</cp:lastPrinted>
  <dcterms:created xsi:type="dcterms:W3CDTF">2006-11-04T11:54:22Z</dcterms:created>
  <dcterms:modified xsi:type="dcterms:W3CDTF">2007-07-19T17:59:12Z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